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helle\Documents\helle\2025 Volume\10934_Cajiao\"/>
    </mc:Choice>
  </mc:AlternateContent>
  <xr:revisionPtr revIDLastSave="0" documentId="8_{07E30148-DF7F-4921-B924-521B48C25C14}" xr6:coauthVersionLast="47" xr6:coauthVersionMax="47" xr10:uidLastSave="{00000000-0000-0000-0000-000000000000}"/>
  <bookViews>
    <workbookView xWindow="21450" yWindow="801" windowWidth="20210" windowHeight="11157" xr2:uid="{5BDB648E-E991-46E2-BCEF-DD3CFA2EA713}"/>
  </bookViews>
  <sheets>
    <sheet name="ST1 List of ES and EM practices" sheetId="1" r:id="rId1"/>
    <sheet name="ST2 List of resources consulted" sheetId="3" r:id="rId2"/>
    <sheet name="graphs_no linked to formulas" sheetId="2" state="hidden" r:id="rId3"/>
  </sheets>
  <definedNames>
    <definedName name="_xlnm._FilterDatabase" localSheetId="0" hidden="1">'ST1 List of ES and EM practices'!$A$1:$T$48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7" i="2" l="1"/>
  <c r="I37" i="2"/>
  <c r="H37" i="2"/>
  <c r="G37" i="2"/>
  <c r="F37" i="2"/>
  <c r="E37" i="2"/>
  <c r="D37" i="2"/>
  <c r="C37" i="2"/>
  <c r="B44" i="2" s="1" a="1"/>
  <c r="B44" i="2" s="1"/>
  <c r="B37" i="2"/>
  <c r="J24" i="2"/>
  <c r="I24" i="2"/>
  <c r="H24" i="2"/>
  <c r="G24" i="2"/>
  <c r="F24" i="2"/>
  <c r="E24" i="2"/>
  <c r="D24" i="2"/>
  <c r="B43" i="2" s="1" a="1"/>
  <c r="B43" i="2" s="1"/>
  <c r="C24" i="2"/>
  <c r="B24" i="2"/>
  <c r="J12" i="2"/>
  <c r="I12" i="2"/>
  <c r="H12" i="2"/>
  <c r="G12" i="2"/>
  <c r="F12" i="2"/>
  <c r="E12" i="2"/>
  <c r="D12" i="2"/>
  <c r="C12" i="2"/>
  <c r="B12" i="2"/>
  <c r="P71" i="1"/>
  <c r="N71" i="1"/>
  <c r="L71" i="1"/>
  <c r="J71" i="1"/>
  <c r="H71" i="1"/>
  <c r="F71" i="1"/>
  <c r="D71" i="1"/>
  <c r="B71" i="1"/>
  <c r="P70" i="1"/>
  <c r="N70" i="1"/>
  <c r="L70" i="1"/>
  <c r="J70" i="1"/>
  <c r="H70" i="1"/>
  <c r="F70" i="1"/>
  <c r="D70" i="1"/>
  <c r="B70" i="1"/>
  <c r="P69" i="1"/>
  <c r="N69" i="1"/>
  <c r="L69" i="1"/>
  <c r="J69" i="1"/>
  <c r="H69" i="1"/>
  <c r="F69" i="1"/>
  <c r="D69" i="1"/>
  <c r="B69" i="1"/>
  <c r="P68" i="1"/>
  <c r="N68" i="1"/>
  <c r="L68" i="1"/>
  <c r="J68" i="1"/>
  <c r="H68" i="1"/>
  <c r="F68" i="1"/>
  <c r="D68" i="1"/>
  <c r="B68" i="1"/>
  <c r="P67" i="1"/>
  <c r="N67" i="1"/>
  <c r="L67" i="1"/>
  <c r="J67" i="1"/>
  <c r="H67" i="1"/>
  <c r="F67" i="1"/>
  <c r="D67" i="1"/>
  <c r="B67" i="1"/>
  <c r="P66" i="1"/>
  <c r="N66" i="1"/>
  <c r="L66" i="1"/>
  <c r="J66" i="1"/>
  <c r="H66" i="1"/>
  <c r="F66" i="1"/>
  <c r="D66" i="1"/>
  <c r="B66" i="1"/>
  <c r="P65" i="1"/>
  <c r="N65" i="1"/>
  <c r="L65" i="1"/>
  <c r="J65" i="1"/>
  <c r="H65" i="1"/>
  <c r="F65" i="1"/>
  <c r="D65" i="1"/>
  <c r="B65" i="1"/>
  <c r="P64" i="1"/>
  <c r="N64" i="1"/>
  <c r="L64" i="1"/>
  <c r="J64" i="1"/>
  <c r="H64" i="1"/>
  <c r="F64" i="1"/>
  <c r="D64" i="1"/>
  <c r="B64" i="1"/>
  <c r="P63" i="1"/>
  <c r="I99" i="1" s="1" a="1"/>
  <c r="I99" i="1" s="1"/>
  <c r="N63" i="1"/>
  <c r="L63" i="1"/>
  <c r="G99" i="1" s="1" a="1"/>
  <c r="G99" i="1" s="1"/>
  <c r="J63" i="1"/>
  <c r="F99" i="1" s="1" a="1"/>
  <c r="F99" i="1" s="1"/>
  <c r="H63" i="1"/>
  <c r="E99" i="1" s="1" a="1"/>
  <c r="E99" i="1" s="1"/>
  <c r="F63" i="1"/>
  <c r="D99" i="1" s="1" a="1"/>
  <c r="D99" i="1" s="1"/>
  <c r="D63" i="1"/>
  <c r="C99" i="1" s="1" a="1"/>
  <c r="C99" i="1" s="1"/>
  <c r="B63" i="1"/>
  <c r="B99" i="1" s="1" a="1"/>
  <c r="P59" i="1"/>
  <c r="N59" i="1"/>
  <c r="L59" i="1"/>
  <c r="J59" i="1"/>
  <c r="H59" i="1"/>
  <c r="F59" i="1"/>
  <c r="D59" i="1"/>
  <c r="B59" i="1"/>
  <c r="P58" i="1"/>
  <c r="N58" i="1"/>
  <c r="L58" i="1"/>
  <c r="J58" i="1"/>
  <c r="H58" i="1"/>
  <c r="F58" i="1"/>
  <c r="D58" i="1"/>
  <c r="B58" i="1"/>
  <c r="P57" i="1"/>
  <c r="N57" i="1"/>
  <c r="L57" i="1"/>
  <c r="J57" i="1"/>
  <c r="H57" i="1"/>
  <c r="F57" i="1"/>
  <c r="D57" i="1"/>
  <c r="B57" i="1"/>
  <c r="P56" i="1"/>
  <c r="N56" i="1"/>
  <c r="L56" i="1"/>
  <c r="J56" i="1"/>
  <c r="H56" i="1"/>
  <c r="F56" i="1"/>
  <c r="D56" i="1"/>
  <c r="B56" i="1"/>
  <c r="P55" i="1"/>
  <c r="N55" i="1"/>
  <c r="L55" i="1"/>
  <c r="J55" i="1"/>
  <c r="H55" i="1"/>
  <c r="F55" i="1"/>
  <c r="D55" i="1"/>
  <c r="B55" i="1"/>
  <c r="P54" i="1"/>
  <c r="N54" i="1"/>
  <c r="L54" i="1"/>
  <c r="J54" i="1"/>
  <c r="H54" i="1"/>
  <c r="F54" i="1"/>
  <c r="D54" i="1"/>
  <c r="B54" i="1"/>
  <c r="P53" i="1"/>
  <c r="N53" i="1"/>
  <c r="L53" i="1"/>
  <c r="J53" i="1"/>
  <c r="H53" i="1"/>
  <c r="F53" i="1"/>
  <c r="D53" i="1"/>
  <c r="B53" i="1"/>
  <c r="P52" i="1"/>
  <c r="N52" i="1"/>
  <c r="L52" i="1"/>
  <c r="J52" i="1"/>
  <c r="H52" i="1"/>
  <c r="F52" i="1"/>
  <c r="D52" i="1"/>
  <c r="B52" i="1"/>
  <c r="P51" i="1"/>
  <c r="I87" i="1" s="1" a="1"/>
  <c r="I87" i="1" s="1"/>
  <c r="N51" i="1"/>
  <c r="H87" i="1" s="1" a="1"/>
  <c r="H87" i="1" s="1"/>
  <c r="L51" i="1"/>
  <c r="J51" i="1"/>
  <c r="H51" i="1"/>
  <c r="E87" i="1" s="1" a="1"/>
  <c r="E87" i="1" s="1"/>
  <c r="F51" i="1"/>
  <c r="D87" i="1" s="1" a="1"/>
  <c r="D87" i="1" s="1"/>
  <c r="D51" i="1"/>
  <c r="B51" i="1"/>
  <c r="B87" i="1" s="1" a="1"/>
  <c r="P48" i="1"/>
  <c r="N48" i="1"/>
  <c r="L48" i="1"/>
  <c r="J48" i="1"/>
  <c r="H48" i="1"/>
  <c r="F48" i="1"/>
  <c r="D48" i="1"/>
  <c r="B48" i="1"/>
  <c r="P47" i="1"/>
  <c r="N47" i="1"/>
  <c r="L47" i="1"/>
  <c r="J47" i="1"/>
  <c r="H47" i="1"/>
  <c r="F47" i="1"/>
  <c r="D47" i="1"/>
  <c r="B47" i="1"/>
  <c r="P46" i="1"/>
  <c r="N46" i="1"/>
  <c r="L46" i="1"/>
  <c r="J46" i="1"/>
  <c r="H46" i="1"/>
  <c r="F46" i="1"/>
  <c r="D46" i="1"/>
  <c r="B46" i="1"/>
  <c r="P45" i="1"/>
  <c r="N45" i="1"/>
  <c r="L45" i="1"/>
  <c r="J45" i="1"/>
  <c r="H45" i="1"/>
  <c r="F45" i="1"/>
  <c r="D45" i="1"/>
  <c r="B45" i="1"/>
  <c r="P44" i="1"/>
  <c r="N44" i="1"/>
  <c r="L44" i="1"/>
  <c r="J44" i="1"/>
  <c r="H44" i="1"/>
  <c r="F44" i="1"/>
  <c r="D44" i="1"/>
  <c r="B44" i="1"/>
  <c r="P43" i="1"/>
  <c r="N43" i="1"/>
  <c r="L43" i="1"/>
  <c r="J43" i="1"/>
  <c r="H43" i="1"/>
  <c r="F43" i="1"/>
  <c r="D43" i="1"/>
  <c r="B43" i="1"/>
  <c r="P42" i="1"/>
  <c r="N42" i="1"/>
  <c r="L42" i="1"/>
  <c r="J42" i="1"/>
  <c r="H42" i="1"/>
  <c r="F42" i="1"/>
  <c r="D42" i="1"/>
  <c r="B42" i="1"/>
  <c r="P41" i="1"/>
  <c r="N41" i="1"/>
  <c r="L41" i="1"/>
  <c r="J41" i="1"/>
  <c r="H41" i="1"/>
  <c r="F41" i="1"/>
  <c r="D41" i="1"/>
  <c r="B41" i="1"/>
  <c r="P40" i="1"/>
  <c r="I76" i="1" s="1" a="1"/>
  <c r="I76" i="1" s="1"/>
  <c r="N40" i="1"/>
  <c r="L40" i="1"/>
  <c r="J40" i="1"/>
  <c r="F76" i="1" s="1" a="1"/>
  <c r="F76" i="1" s="1"/>
  <c r="H40" i="1"/>
  <c r="F40" i="1"/>
  <c r="D76" i="1" s="1" a="1"/>
  <c r="D76" i="1" s="1"/>
  <c r="D40" i="1"/>
  <c r="C76" i="1" s="1" a="1"/>
  <c r="C76" i="1" s="1"/>
  <c r="B40" i="1"/>
  <c r="B76" i="1" s="1" a="1"/>
  <c r="F87" i="1" l="1" a="1"/>
  <c r="F87" i="1" s="1"/>
  <c r="G76" i="1" a="1"/>
  <c r="G76" i="1" s="1"/>
  <c r="E76" i="1" a="1"/>
  <c r="E76" i="1" s="1"/>
  <c r="G87" i="1" a="1"/>
  <c r="G87" i="1" s="1"/>
  <c r="H76" i="1" a="1"/>
  <c r="H76" i="1" s="1"/>
  <c r="H99" i="1" a="1"/>
  <c r="H99" i="1" s="1"/>
  <c r="C87" i="1" a="1"/>
  <c r="C87" i="1" s="1"/>
  <c r="B99" i="1"/>
  <c r="J78" i="1"/>
  <c r="J77" i="1"/>
  <c r="B76" i="1"/>
  <c r="J76" i="1" s="1"/>
  <c r="J84" i="1"/>
  <c r="J83" i="1"/>
  <c r="J82" i="1"/>
  <c r="J81" i="1"/>
  <c r="J80" i="1"/>
  <c r="J79" i="1"/>
  <c r="B87" i="1"/>
  <c r="J107" i="1" l="1"/>
  <c r="J93" i="1"/>
  <c r="J94" i="1"/>
  <c r="J102" i="1"/>
  <c r="J106" i="1"/>
  <c r="J89" i="1"/>
  <c r="J92" i="1"/>
  <c r="J95" i="1"/>
  <c r="J103" i="1"/>
  <c r="J104" i="1"/>
  <c r="J99" i="1"/>
  <c r="J100" i="1"/>
  <c r="J101" i="1"/>
  <c r="J88" i="1"/>
  <c r="J105" i="1"/>
  <c r="J87" i="1"/>
  <c r="J90" i="1"/>
  <c r="J9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tc={DCA6D969-B11F-4B68-880B-2D9AE36DF66C}</author>
    <author>tc={7C90EDDA-DB89-4B34-9CF2-996589C7B0BD}</author>
    <author>tc={8461696A-0DC9-46C5-B680-71551D933E1F}</author>
    <author>tc={F1AE922C-B0E1-4A57-8368-560DDC78B319}</author>
    <author>tc={E25C657C-AC04-4F7D-B5E3-BF13C68010A1}</author>
    <author>tc={581D0FDD-4752-4F56-B6C2-F42CB7B20184}</author>
    <author>tc={53B21282-3599-48E0-AC54-7DC984B8FE3B}</author>
  </authors>
  <commentList>
    <comment ref="C4" authorId="0" shapeId="0" xr:uid="{DCA6D969-B11F-4B68-880B-2D9AE36DF66C}">
      <text>
        <t xml:space="preserve">[Threaded comment]
Your version of Excel allows you to read this threaded comment; however, any edits to it will get removed if the file is opened in a newer version of Excel. Learn more: https://go.microsoft.com/fwlink/?linkid=870924
Comment:
    sludge is packaged for removal from the continent, and the recycled water is plumbed to station toilets. Toilet effluent is routed back to the wastewater treatment plant for purification and repeated recycling to toilets. Waterless urinals </t>
      </text>
    </comment>
    <comment ref="G4" authorId="1" shapeId="0" xr:uid="{7C90EDDA-DB89-4B34-9CF2-996589C7B0BD}">
      <text>
        <t xml:space="preserve">[Threaded comment]
Your version of Excel allows you to read this threaded comment; however, any edits to it will get removed if the file is opened in a newer version of Excel. Learn more: https://go.microsoft.com/fwlink/?linkid=870924
Comment:
    Disinfecting clothes and food before arriving and once in Antarctica. </t>
      </text>
    </comment>
    <comment ref="K7" authorId="2" shapeId="0" xr:uid="{8461696A-0DC9-46C5-B680-71551D933E1F}">
      <text>
        <t>[Threaded comment]
Your version of Excel allows you to read this threaded comment; however, any edits to it will get removed if the file is opened in a newer version of Excel. Learn more: https://go.microsoft.com/fwlink/?linkid=870924
Comment:
    For example: The ‘Rodriguez Wells’ (Rodwells) operate by pumping warmed water down a drilled ice shaft, with the resulting melted ice pumped back to station for all water needs. The warmed water is a product of captured heat from the power generators which represents a very efficient and effective overall energy management system</t>
      </text>
    </comment>
    <comment ref="K13" authorId="3" shapeId="0" xr:uid="{F1AE922C-B0E1-4A57-8368-560DDC78B319}">
      <text>
        <t>[Threaded comment]
Your version of Excel allows you to read this threaded comment; however, any edits to it will get removed if the file is opened in a newer version of Excel. Learn more: https://go.microsoft.com/fwlink/?linkid=870924
Comment:
    Switching food packages from glass jars to paper containers, as well as consolidating containers</t>
      </text>
    </comment>
    <comment ref="K20" authorId="4" shapeId="0" xr:uid="{E25C657C-AC04-4F7D-B5E3-BF13C68010A1}">
      <text>
        <t>[Threaded comment]
Your version of Excel allows you to read this threaded comment; however, any edits to it will get removed if the file is opened in a newer version of Excel. Learn more: https://go.microsoft.com/fwlink/?linkid=870924
Comment:
    By enabling ships to reduce impact, slamming and wave induced vibrations, the X-BOW® supports vessels to achieve better energy efficiency, lower speed loss and acceleration levels, ultimately improving fuel efficiency and reducing atmospheric emissions.</t>
      </text>
    </comment>
    <comment ref="K21" authorId="5" shapeId="0" xr:uid="{581D0FDD-4752-4F56-B6C2-F42CB7B20184}">
      <text>
        <t>[Threaded comment]
Your version of Excel allows you to read this threaded comment; however, any edits to it will get removed if the file is opened in a newer version of Excel. Learn more: https://go.microsoft.com/fwlink/?linkid=870924
Comment:
    The challenge is that while utilising a dynamic anchoring system, we need to use the main engine to provide propeller and bow thruster power, as the ship retains its position by using those two features. Using the engine whilst in a set position increases the amount of fuel used, therefore releasing additional GHG emissions. Dropping a physical anchor allows us to turn off the main engine, only using the auxiliary generator, which is a much smaller engine. This approach uses less marine gas oil (MGO) and emits less GHG emissions.</t>
      </text>
    </comment>
    <comment ref="O24" authorId="6" shapeId="0" xr:uid="{53B21282-3599-48E0-AC54-7DC984B8FE3B}">
      <text>
        <t xml:space="preserve">[Threaded comment]
Your version of Excel allows you to read this threaded comment; however, any edits to it will get removed if the file is opened in a newer version of Excel. Learn more: https://go.microsoft.com/fwlink/?linkid=870924
Comment:
    For example: for dining like having refillable shared stations for condiments, wooden or paper toothpicks, dispensers for biodegradable products bathroom, laundry in reusable bags, eco-certified cleaning products, reusable water bottles, water refilling stations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2" authorId="0" shapeId="0" xr:uid="{FBA2B9D7-E824-42E8-80DB-4ED53F1AC2DD}">
      <text>
        <r>
          <rPr>
            <b/>
            <sz val="9"/>
            <color indexed="81"/>
            <rFont val="Tahoma"/>
            <family val="2"/>
          </rPr>
          <t>Author:</t>
        </r>
        <r>
          <rPr>
            <sz val="9"/>
            <color indexed="81"/>
            <rFont val="Tahoma"/>
            <family val="2"/>
          </rPr>
          <t xml:space="preserve">
Not direct link is available</t>
        </r>
      </text>
    </comment>
    <comment ref="D10" authorId="0" shapeId="0" xr:uid="{3F00AF9F-C058-461C-9989-56ACE9FBC3B4}">
      <text>
        <r>
          <rPr>
            <b/>
            <sz val="9"/>
            <color indexed="81"/>
            <rFont val="Tahoma"/>
            <family val="2"/>
          </rPr>
          <t>Author:</t>
        </r>
        <r>
          <rPr>
            <sz val="9"/>
            <color indexed="81"/>
            <rFont val="Tahoma"/>
            <family val="2"/>
          </rPr>
          <t xml:space="preserve">
Not direct link is available</t>
        </r>
      </text>
    </comment>
    <comment ref="D17" authorId="0" shapeId="0" xr:uid="{A0075119-865A-4603-8FF1-437902632A9A}">
      <text>
        <r>
          <rPr>
            <b/>
            <sz val="9"/>
            <color indexed="81"/>
            <rFont val="Tahoma"/>
            <family val="2"/>
          </rPr>
          <t>Author:</t>
        </r>
        <r>
          <rPr>
            <sz val="9"/>
            <color indexed="81"/>
            <rFont val="Tahoma"/>
            <family val="2"/>
          </rPr>
          <t xml:space="preserve">
Not direct link is available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<sst xmlns="http://schemas.openxmlformats.org/spreadsheetml/2006/main" count="507" uniqueCount="229">
  <si>
    <t xml:space="preserve">Soil degradation </t>
  </si>
  <si>
    <t xml:space="preserve">ES category </t>
  </si>
  <si>
    <t>Water pollution</t>
  </si>
  <si>
    <t>Wildlife and flora distrubance</t>
  </si>
  <si>
    <t>Introduction of non-native species and diseases</t>
  </si>
  <si>
    <t>Landscape and morphological modifications</t>
  </si>
  <si>
    <t>Atmospheric and greenhouse gas emissions</t>
  </si>
  <si>
    <t xml:space="preserve">Loss of wilderness </t>
  </si>
  <si>
    <t>Cross-cutting ES</t>
  </si>
  <si>
    <t>Implementing well-marked roads and paths around stations to avoid unnecessary trampling and wildlife disturbances</t>
  </si>
  <si>
    <t>Minimizing impacts on flora, fauna and ecosystems</t>
  </si>
  <si>
    <t>Implementing alternative ways to treat and eliminate sewage instead of doing direct discharges (e.g., to cracks)</t>
  </si>
  <si>
    <t>Implementing boot, clothing and equipment decontamination protocols before and after going to the field</t>
  </si>
  <si>
    <t>Complying with regulations and procedures</t>
  </si>
  <si>
    <t xml:space="preserve">Discouraging increasing the size of the stations or constructing more buildings </t>
  </si>
  <si>
    <t>Inaction</t>
  </si>
  <si>
    <t>Having remote access to data and data transfer and reduce the number of people traveling</t>
  </si>
  <si>
    <t>Separating waste properly for removal from Antarctica and disposal in a destination with recycling available at port reception facilities</t>
  </si>
  <si>
    <t>Recycling, separating and removing waste</t>
  </si>
  <si>
    <t>Conducting EIAs of research activities and completing post-season reports</t>
  </si>
  <si>
    <t>Stowing hazardous and other toxic materials appropriately in marked lockers to avoid soil or water contamination</t>
  </si>
  <si>
    <t>Implementing suitable septic tanks and the treatment and reuse systems for sewage and domestic liquid waste</t>
  </si>
  <si>
    <t>Determining areas of use (for example: areas for recreation and vehicles roads) nearby stations to avoid unnecessary trampling on sensitive areas</t>
  </si>
  <si>
    <t>Concentrating data collection in specific personnel to reduce resesarchers in the field</t>
  </si>
  <si>
    <t>Innovating in the construction by reusing materials and reduce debris generation</t>
  </si>
  <si>
    <t>Reducing or reusing resources</t>
  </si>
  <si>
    <t>Using non-polluting means of transport for travel (e.g. wind sled expedition)</t>
  </si>
  <si>
    <t>Using renewable energies and efficient technologies</t>
  </si>
  <si>
    <t>Implementing clean-up campaigns of the ice-free areas of the station</t>
  </si>
  <si>
    <t>Complying with all procedures (e.g., permits) for conducting research at ASMA and ASPA areas</t>
  </si>
  <si>
    <t xml:space="preserve">Implementing water recycling and reusing systems.
</t>
  </si>
  <si>
    <t>Planning the use of motorized vehicles and zodiacs to make more efficient trips</t>
  </si>
  <si>
    <t>Fuel use reduction and management</t>
  </si>
  <si>
    <t xml:space="preserve">Implementing disinfecting and sanitizing protocols for shipments sent to Antarctica </t>
  </si>
  <si>
    <t>Reusing of parts of installations for other countries stations</t>
  </si>
  <si>
    <t>Automatizing observation and monitoring instruments</t>
  </si>
  <si>
    <t>Collaborating and networking among researchers of different countries to avoid overlaps on research topics</t>
  </si>
  <si>
    <t>Enhancing collaboration</t>
  </si>
  <si>
    <t>Sharing data and existing databases to avoid resampling sites and species (including tagging) and optimizing the use of data</t>
  </si>
  <si>
    <t>Washing boots before and after landings to avoid spreading diseases and ensure clothing is clear of any foreign seeds or soil</t>
  </si>
  <si>
    <t>Retrieving temporal equipment installed or deployed for research</t>
  </si>
  <si>
    <t>Finding the most efficient speed fuel ratio for zodiac rides</t>
  </si>
  <si>
    <t xml:space="preserve">Sharing the use of current platforms, equipment, and installations in the field to collect data </t>
  </si>
  <si>
    <t>Collaboration internationally among NAPs and researchers, promoting their participation and exchange  (e.g., DROMLAN)</t>
  </si>
  <si>
    <t>Minimizing grey water waste generation, with initiatives such as encouraging short showers, which demonstrate a strong culture of environmental stewardship</t>
  </si>
  <si>
    <t>Having electric powered zodiacs for minimizing the impact of tourism on the area by removing almost all underwater noise and any risks of fuel pollution.</t>
  </si>
  <si>
    <t>Vacuum cleaning of rucksacks, and pockets and zips for all those intending to use their own outer clothes</t>
  </si>
  <si>
    <t>Prohibiting graffiti or collecting rocks or other geological features</t>
  </si>
  <si>
    <t>Complying landing vessels at any one time and maintaining tourists/guide ratio (1:20)</t>
  </si>
  <si>
    <t xml:space="preserve">Complying with formal Regulations and procedures: Madrid Protocol and national or self-regulatory instruments </t>
  </si>
  <si>
    <t>Installing a large oil spill containment boom laid out on the foreshore in front of infrastructures, along with an ISO container full of absorbent pillows and pads</t>
  </si>
  <si>
    <t>Deploying a  spill containment boom around the ship during fuel transfers with other containments and cleaning materials available if needed</t>
  </si>
  <si>
    <t>Encouraging species specific practices (e.g., emperor penguin, fur seals, leopard seals, birds, elephant seals, whales) concerning distances of observation, behavior</t>
  </si>
  <si>
    <t xml:space="preserve">Antifouling treatment of ships’  prevents the accumulation of microorganisms on the hull and their transport to areas </t>
  </si>
  <si>
    <t xml:space="preserve">Implementing decarbonizing initiatives (non-fossil fuelled options) at stations (e.g., wind energy, solar panels)   </t>
  </si>
  <si>
    <t xml:space="preserve">Giving talks, providing information about research to tourists and general public </t>
  </si>
  <si>
    <t>Educating, creating awareness</t>
  </si>
  <si>
    <t xml:space="preserve">Removing contaminated snow and soil </t>
  </si>
  <si>
    <t>Having protocols and manuals for management and remediaton of oil leaks and spills</t>
  </si>
  <si>
    <t>Encouraging complementary and temporary practices for wildlife (e.g., different observation distances depending on the stage of the breeding season and physical location of animals)</t>
  </si>
  <si>
    <t xml:space="preserve">Using waste heat from the generators to heat water, melt ice, and heat stations  </t>
  </si>
  <si>
    <t>Conducting videoconferences and interviews with media during fieldwork to raise awareness</t>
  </si>
  <si>
    <t xml:space="preserve">Using only fuel drums – no fuel tanks – to minimize spills. </t>
  </si>
  <si>
    <t xml:space="preserve">Limiting spill risk by having clear routines for handling any spills that take place through collection and melting of contaminated snow, and removal of remaining contaminated water </t>
  </si>
  <si>
    <t>Establishing site-based restrictions for walking, driving, or landing on extensive moss beds or lichen-covered scree slopes</t>
  </si>
  <si>
    <t xml:space="preserve">Making greater use of natural lighting and use energy eficient lighting, installing motion sensitive lighting or turning off lights when they are not needed.  </t>
  </si>
  <si>
    <t>Collaborating in situ with journalists for emphasizing the need to protect Antarctica</t>
  </si>
  <si>
    <t>Empty drums are used for storage of organic waste and fuel spills</t>
  </si>
  <si>
    <t>Establishing a slow zone to wildlife watching activities—reduce speed to 10 knots- because of whales concentrations and avoid feeding trajectories of penguins</t>
  </si>
  <si>
    <t>Implemeing cooperative energy relationships to reduce use of hydrocarbons</t>
  </si>
  <si>
    <t>Involving tourists in research activities like collecting data or supporting field activities (e.g., citizen science)</t>
  </si>
  <si>
    <t xml:space="preserve">Not having  fixed pipelines. Mobile refuelling hoses (aviation grade double-band, double thickness low-temperature hoses)
</t>
  </si>
  <si>
    <t>Using sustainable aviation fuel (SAF) high quality fuel</t>
  </si>
  <si>
    <t xml:space="preserve">Establishing additional tour operator-specific guidelines (e.g., never roaming free alone) </t>
  </si>
  <si>
    <t>Keeping Incinerating temperature around 400 C degrees as this greatly reduces the production of the cancer-inducing dioxin</t>
  </si>
  <si>
    <t>Briefing logistical personnel about research, species, protocols and station policies</t>
  </si>
  <si>
    <t>Pipelines are raised and double walled and the fuel tanks are placed on concrete containment platforms</t>
  </si>
  <si>
    <t xml:space="preserve">Treating water before final discharges </t>
  </si>
  <si>
    <t xml:space="preserve">Self-declaration of responsibility for passengers in relation to behavior off-shore and biosecurity measures </t>
  </si>
  <si>
    <t>Using glycol-heated clothes dryers</t>
  </si>
  <si>
    <t>Implementing ASMA as an effective mechanism for managing tourism activities while ensuring scientific activities development and promoting collaboration</t>
  </si>
  <si>
    <t>Having vessels equipped with deck overboard valves which were shut in the event of a spillage</t>
  </si>
  <si>
    <t>Reducing the supplies brought into Antarctica</t>
  </si>
  <si>
    <t>Developing manuals and guidelines for staff to inform about entry restrictions in ASPAs, codes of conduct, avoid introduction of non-native species, AT instruments, AT Protocol, Madrid Protocol, EIA's</t>
  </si>
  <si>
    <t xml:space="preserve">Having leak stopping equipments on board </t>
  </si>
  <si>
    <t>Reducing noise to ensure minimal disturbance to wildlife</t>
  </si>
  <si>
    <t xml:space="preserve">Finding the most efficient speed fuel ratio in zodiac displacements </t>
  </si>
  <si>
    <t xml:space="preserve">Conducting specialized personnel training specially for overwinter personnel </t>
  </si>
  <si>
    <t>Implementing a dynamic anchoring system  to remain in a set position without dropping an anchor</t>
  </si>
  <si>
    <t xml:space="preserve">Storing all used absorbents and pads  </t>
  </si>
  <si>
    <t>Mitigating bord strikes by reducing the intensity of deck lights at night, closing windows and portholes with blackout curtains, and turning off lights in areas without curtains</t>
  </si>
  <si>
    <t xml:space="preserve">Making zodiac rides more efficient (i.e., not having zodiacs on-hold in the water) </t>
  </si>
  <si>
    <t>Implementing clear policies regarding tourists visits to the station</t>
  </si>
  <si>
    <t>Monitoring plant life and avoiding stepping on vegetation</t>
  </si>
  <si>
    <t xml:space="preserve">Implementing practices to avoid food waste and reducing water consumption </t>
  </si>
  <si>
    <t>Having IAATO posters and wildlife guidelines were on prominent display in the public areas of the vessel, particularly around the disembarkation point</t>
  </si>
  <si>
    <t>Training and exercising of emergency procedures. Proactively reviewing  management processes</t>
  </si>
  <si>
    <t>Assuring good control of activities on land having well communicated teams</t>
  </si>
  <si>
    <t>Reusing heat from the engines’ coolant and exhaust systems on both vessels, we can provide heating to cabins and warm onboard water tanks in a more sustainable way</t>
  </si>
  <si>
    <t>Displaying printed material of ASPAs/ASMAs, guidelines, maps to personnel at the station</t>
  </si>
  <si>
    <t>Setting specific restrictions considering potential impacts of activities on wildlife (e.g., UAV use)</t>
  </si>
  <si>
    <t>Using Marine Gas Oil or Low Sulfure Marine Gas Oil, which is a better alternative to heavy fuel oil (HFO) because of its lower sulphur content, nitrogen oxide (NOx) emissions and particulate matter</t>
  </si>
  <si>
    <t>Involving tourists in science or environmental awareness when visiting stations</t>
  </si>
  <si>
    <t>Ships equipped with seabed detectors. In areas known to be frequented by marine animals reduce the speed of our ships to 10 knots</t>
  </si>
  <si>
    <t>Having vessels with the capacity to generate electricity via a small wind turbine.</t>
  </si>
  <si>
    <t xml:space="preserve">Keeping a record of personnel leaving the station and visiting other areas </t>
  </si>
  <si>
    <t>Having fuel efficient vessels due to new technologies in vessels construction and more efficient engines</t>
  </si>
  <si>
    <t>Developing wide range of work procedures and protocols, in pocket size publications, written in different languages and in a style that is understandable for non‐experts.</t>
  </si>
  <si>
    <t xml:space="preserve">Creating spaces for interaction between science and culture </t>
  </si>
  <si>
    <t xml:space="preserve">Implementing NOx Reducer systems to reduce Nox emissions. </t>
  </si>
  <si>
    <t xml:space="preserve">Achieving climate-neutral company certifications </t>
  </si>
  <si>
    <t>Facilitating use of vessels as platforms for supporting science (e.g., citizen science or transportation to researchers)</t>
  </si>
  <si>
    <t>Compensating for all direct and indirect GhG emissions (e.g., purchasing verified carbon credits)</t>
  </si>
  <si>
    <t>Eliminating single-use plastics for guests</t>
  </si>
  <si>
    <t>Building and strengthening partnerships with organizations and individuals interested in the Antarctic</t>
  </si>
  <si>
    <t>Having reverse osmosis plants for generating water</t>
  </si>
  <si>
    <t>Implementing digital navigation aids and weather routers to improve the energy efficiency of the ships</t>
  </si>
  <si>
    <t>Supporting capacity building and education initiatives</t>
  </si>
  <si>
    <t>Optimization of daily speed to reduce fuel consumption</t>
  </si>
  <si>
    <t>Providing passengers with enough information about the site they are going to visit</t>
  </si>
  <si>
    <t xml:space="preserve">Hybrid-electric vessels powered by liquified natural gas (LNG), able to switch to electric mode to ensure quiet, zero-emission navigation </t>
  </si>
  <si>
    <t>Respecting research: Disturbing experimental study sites, field camps, or supplies is prohibited</t>
  </si>
  <si>
    <t xml:space="preserve">LED light bulbs </t>
  </si>
  <si>
    <t>Respectful of historic and cultural sites and monuments</t>
  </si>
  <si>
    <t xml:space="preserve">More storage capacity thus ensuring the waste can be disposed of at ports equipped with the infrastructure required to recycle it. </t>
  </si>
  <si>
    <t>Conducting EIAs of activities and completing post-season reports</t>
  </si>
  <si>
    <t>Development of the hybridity: fitting of batteries to enable generators to be switched off at dock, at anchor, and when in proximity to inhabited areas, use of synthetic fuels like e-LNG.</t>
  </si>
  <si>
    <t xml:space="preserve">Conducting formal pre-assessment of sites </t>
  </si>
  <si>
    <t>Providing a focus on the enrichment and education of visitors about the Antarctic environment and its protection</t>
  </si>
  <si>
    <t>Encouraging crew members (especially leadership positions) to complete certification programs</t>
  </si>
  <si>
    <t>Requesting zodiac drivers to complete training in environmental and safety aspects</t>
  </si>
  <si>
    <t>Ensuring that there is a good guide to passenger ratio at all time</t>
  </si>
  <si>
    <t>Implementing additional safety equipment and measures for activities on water (e.g., kayak)</t>
  </si>
  <si>
    <t>ALL</t>
  </si>
  <si>
    <t>Notifying passenger movements by using a tick-sheet on leaving and arriving from the vessel</t>
  </si>
  <si>
    <t xml:space="preserve">Fuel use reduction and management </t>
  </si>
  <si>
    <t>Educating creating awareness</t>
  </si>
  <si>
    <t>SCIENCE</t>
  </si>
  <si>
    <t xml:space="preserve">TOURISM </t>
  </si>
  <si>
    <t>FOR GRAPHS</t>
  </si>
  <si>
    <t>SD</t>
  </si>
  <si>
    <t>WP</t>
  </si>
  <si>
    <t>WF</t>
  </si>
  <si>
    <t>SPD</t>
  </si>
  <si>
    <t>LM</t>
  </si>
  <si>
    <t>AG</t>
  </si>
  <si>
    <t>LW</t>
  </si>
  <si>
    <t>total</t>
  </si>
  <si>
    <t xml:space="preserve">Cross-cutting </t>
  </si>
  <si>
    <t>Science/logistical operations</t>
  </si>
  <si>
    <t xml:space="preserve">Tourism </t>
  </si>
  <si>
    <t>Tanks in use are bunded and periodically surveyed (ultrasonically) to detect internal corrosion</t>
  </si>
  <si>
    <t>https://www.comnap.aq/antarctic-facilities-information</t>
  </si>
  <si>
    <t>https://www.ats.aq/devAS/Ats/InspectionsDatabase?lang=e</t>
  </si>
  <si>
    <t>Inspections Database</t>
  </si>
  <si>
    <t>Vostok and Leningradskaya Stations (Russian Federation)
Gondwana Station (Germany)</t>
  </si>
  <si>
    <t>Scott Base (New Zealand) 
Concordia (France/Italy) 
Mario Zucchelli (Italy)</t>
  </si>
  <si>
    <t>Comandante Ferraz Station (Brazil)
Arctowski (Poland)
Presidente Eduardo Frei (Chile)
Great Wall (China)
King Sejong (Republic Of Korea)
Bellingshausen (Russia)
Carlini (Argentina)
Artigas (Uruguay)
Palmer (United States)
Gabriel González Videla (Chile)
Esperanza (Argentina)
Arturo Prat (Chile)</t>
  </si>
  <si>
    <t>Halley VI (United Kingdom)
Princess Elisabeth (Belgium)
Maitri (India)</t>
  </si>
  <si>
    <t>Report of Russia-US Joint Antarctic Inspection</t>
  </si>
  <si>
    <t>Maitri (India)
Zhongshan (China)
Bharati (India)
Syowa (Japan)
Princess Elisabeth (Belguim)
Troll (Norway)</t>
  </si>
  <si>
    <t>Report of the Antarctic Treaty Inspections undertaken jointly by the United Kingdom and the Czech Republic</t>
  </si>
  <si>
    <t>St Kliment Ohridski (Bulgaria)
Gabriel de Castilla (Spain)
Brown (Argentina)
Akademik Vernadsky (Ukraine)
Yelcho (Chile)
General Bernardo O’Higgins (Chile)
German Antarctic Receiving Station (GARS) O’Higgins (Germany)
Petrel (Argentina)
Comandante Ferraz (Brazil)
Camara (Argentina)
Juan Carlos I (Spain)
Artigas (Uruguay)</t>
  </si>
  <si>
    <t>Bellingshausen Station (Russian Federation)
Great Wall Station (China)
Arctowski Station (Poland)
King Sejong Station (Republic of Korea)
Juan Carlos I Station (Spain)</t>
  </si>
  <si>
    <t>Parties inspected</t>
  </si>
  <si>
    <t>Website</t>
  </si>
  <si>
    <t xml:space="preserve">Bellingshausen Station (Russian Federation)
King Sejong Station (Republic of Korea)
Artigas (Uruguay)
Presidente Eduardo Frei (Chile)
Fildes Chilean Maritime Station (Chile)
Professor Julio Escudero Station (Chile) </t>
  </si>
  <si>
    <t>Informe del programa de inspecciones conjuntas realizadas por Argentina y Chile</t>
  </si>
  <si>
    <t>Base Johann Gregor Mendel (República Checa)
Base Rothera (Reino Unido)</t>
  </si>
  <si>
    <t>Amundsen-Scott South Pole Station (United States)</t>
  </si>
  <si>
    <t>Halley VI (UK)
Neumayer III (Germany)
Perseus Runway (ALCI Nord)
Princess Elisabeth Antarctica (Belgium)
SANAE IV (South Africa)
SANAP Summer station (South Africa)</t>
  </si>
  <si>
    <t>Akademik Vernadsky (Ukraine)
Port Lockroy (UK)
Kliment Ohridski (Bulgaria)</t>
  </si>
  <si>
    <t>Jang Bogo (Republic of Korea)
Inexpressible Island [under construction] (China)
Mario Zucchelli Station (Italy)
Boulder Clay Runway (Italy)</t>
  </si>
  <si>
    <t>Jang Bogo Station (Republic of Korea)
Inexpressible Island facility (China)
Gondwana Station (Germany)
Molodezhnaya Station (Russian Federation)
Mountain Evening Station (Belarus)</t>
  </si>
  <si>
    <t>Report of Informal UK Government Inspection of Base A, Port Lockroy</t>
  </si>
  <si>
    <t>Port Lockroy (UK)</t>
  </si>
  <si>
    <t>Year</t>
  </si>
  <si>
    <t>Council of Managers of National Antarctic Programs. Antarctic Station Catalogue</t>
  </si>
  <si>
    <t>Australian Antarctic Treaty and Environmental Protocol inspections</t>
  </si>
  <si>
    <t>United States Antarctic Inspection</t>
  </si>
  <si>
    <t>Report of the Joint Inspections Program undertaken by Argentina and Chile</t>
  </si>
  <si>
    <t>Report of the Norwegian Antarctic Inspection Report</t>
  </si>
  <si>
    <t>Australian Antarctic Treaty Inspections</t>
  </si>
  <si>
    <t>Report of the Antarctic Treaty Inspections undertaken by the People’s Republic of China</t>
  </si>
  <si>
    <t>Report of the Inspection Program carried out by Argentina and Chile</t>
  </si>
  <si>
    <t>Federal Republic of Germany –Republic of South Africa Joint Inspection</t>
  </si>
  <si>
    <t>Report of Antarctic Treaty Inspections undertaken jointly by the United Kingdom, the Netherlands and Spain</t>
  </si>
  <si>
    <t>U.S.-Russian Report of Inspections</t>
  </si>
  <si>
    <t>Japanese Inspection Report</t>
  </si>
  <si>
    <t>Maitri Station (India)
Princess Elisabeth Station (Belgium)
Neumayer Station III (Germany)
SANAE IV Base (South Africa)
Troll Station (Norway)
Novolazarevskaya Station (Russian Federation)</t>
  </si>
  <si>
    <t>https://documents.ats.aq/ATCM34/IP/ATCM34_IP040_e.pdf</t>
  </si>
  <si>
    <t>https://documents.ats.aq/ATCM35/att/ATCM35_att069_e.pdf</t>
  </si>
  <si>
    <t>https://documents.ats.aq/ATCM36/att/ATCM36_att108_e.pdf</t>
  </si>
  <si>
    <t>https://documents.ats.aq/ATCM36/att/ATCM36_att145_e.pdf</t>
  </si>
  <si>
    <t>https://documents.ats.aq/ATCM36/att/ATCM36_att109_e.pdf</t>
  </si>
  <si>
    <t>https://documents.ats.aq/ATCM38/att/ATCM38_att092_e.pdf</t>
  </si>
  <si>
    <t>https://documents.ats.aq/ATCM39/att/ATCM39_att050_e.pdf</t>
  </si>
  <si>
    <t>https://documents.ats.aq/ATCM40/att/ATCM40_att043_e.pdf</t>
  </si>
  <si>
    <t>https://documents.ats.aq/ATCM40/att/ATCM40_att037_e.pdf</t>
  </si>
  <si>
    <t>https://documents.ats.aq/ATCM41/att/ATCM41_att023_e.pdf</t>
  </si>
  <si>
    <t>https://documents.ats.aq/ATCM42/att/ATCM42_att093_e.pdf</t>
  </si>
  <si>
    <t>https://documents.ats.aq/ATCM43/att/ATCM43_att062_e.pdf</t>
  </si>
  <si>
    <t>https://documents.ats.aq/ATCM43/att/ATCM43_att061_e.pdf</t>
  </si>
  <si>
    <t>Elshout P., Chappellaz, J., Gibéryen, T., Hansen, C., Jania, J., Jones-Williams, K., Nolan, J., Reverdy, B., Topp-Jørgensen, E., Yılmaz, A., Badhe, R. 2023, Synthesis Report on the Environmental Impacts of Polar Research and Logistics in the Polar Regions. DOI: 10.5281/zenodo.7907235</t>
  </si>
  <si>
    <t>https://www.europeanpolarboard.org/fileadmin/user_upload/EPB_Synthesis_Report_2023_A4_V0.15.pdf</t>
  </si>
  <si>
    <t>Reports/Sources</t>
  </si>
  <si>
    <t>https://www.aexpeditions.co.uk/sustainability/impact-report/</t>
  </si>
  <si>
    <t xml:space="preserve">Protecting the world's wild places. Impact report 2022-203. </t>
  </si>
  <si>
    <t>Aurora Expeditions</t>
  </si>
  <si>
    <t>Lindblad Expeditions</t>
  </si>
  <si>
    <t>2021-2026</t>
  </si>
  <si>
    <t>Lindblad Expeditions. Initial Environmental Evaluation for ship-based tourism to the Antarctic Peninsula, South Shetlands Islands and South Orkney Islands. 2021-2026</t>
  </si>
  <si>
    <t>Quark Expeditions. Initial Environmental Evaluation for ship-based tourism to the Antarctic Peninsula, South Shetlands Islands and South Orkney Islands. 2022-2027</t>
  </si>
  <si>
    <t>2022-2027</t>
  </si>
  <si>
    <t>Quark Expeditions</t>
  </si>
  <si>
    <t>2023-2024</t>
  </si>
  <si>
    <t>Antarctic Logistics &amp; Expeditions</t>
  </si>
  <si>
    <t>2021-2022</t>
  </si>
  <si>
    <t>White Desert. Carbon Footprint Report. Direct and Indirect Greenhouse Gas Emissions of the company
White Desert Ltd. Reference Period 2021-2022</t>
  </si>
  <si>
    <t xml:space="preserve">White Desert </t>
  </si>
  <si>
    <t>https://www.ats.aq/devAS/EP/EIAList?lang=e</t>
  </si>
  <si>
    <t>Antarctic Logistics &amp; Expeditions. Multi-Year Initial Environmental Evaluation of Antarctic Logistics &amp; Expeditions Activities 2023-24 v2</t>
  </si>
  <si>
    <t>IAATO</t>
  </si>
  <si>
    <t>https://iaato.org/visiting-antarctica/visitor-guidelines-library/</t>
  </si>
  <si>
    <t xml:space="preserve">No link available </t>
  </si>
  <si>
    <t>Synthesis Report on the Environmental Impacts of Research and Logistics in the Polar Regions</t>
  </si>
  <si>
    <t>Visitor Guidelines Library
General Guidelines
Operational procedures for viewing birds
Operational procedures for viewing seals
Operational procedures for watching whales
Emperor Pengion guidelines
Avian Influenza</t>
  </si>
  <si>
    <t xml:space="preserve">Strengthening links between science and the expedition cruise industry </t>
  </si>
  <si>
    <t>Organizing itineraries and landings according to scheduler tool to comply with procedures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</si>
</sst>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1"/>
      <color rgb="FFFF0000"/>
      <name val="Calibri"/>
      <family val="2"/>
    </font>
    <font>
      <sz val="11"/>
      <name val="Calibri"/>
      <family val="2"/>
    </font>
    <font>
      <sz val="11"/>
      <color theme="4"/>
      <name val="Calibri"/>
      <family val="2"/>
      <scheme val="minor"/>
    </font>
    <font>
      <sz val="11"/>
      <color theme="9"/>
      <name val="Calibri"/>
      <family val="2"/>
      <scheme val="minor"/>
    </font>
    <font>
      <sz val="11"/>
      <color theme="9"/>
      <name val="Calibri"/>
      <family val="2"/>
    </font>
    <font>
      <sz val="11"/>
      <color theme="5"/>
      <name val="Calibri"/>
      <family val="2"/>
      <scheme val="minor"/>
    </font>
    <font>
      <u/>
      <sz val="11"/>
      <color theme="10"/>
      <name val="Calibri"/>
      <family val="2"/>
      <scheme val="minor"/>
    </font>
    <font>
      <sz val="9"/>
      <color indexed="81"/>
      <name val="Tahoma"/>
      <family val="2"/>
    </font>
    <font>
      <b/>
      <sz val="9"/>
      <color indexed="81"/>
      <name val="Tahoma"/>
      <family val="2"/>
    </font>
  </fonts>
  <fills count="5">
    <fill>
      <patternFill patternType="none"/>
    </fill>
    <fill>
      <patternFill patternType="gray125"/>
    </fill>
    <fill>
      <patternFill patternType="solid">
        <fgColor theme="2"/>
        <bgColor indexed="64"/>
      </patternFill>
    </fill>
    <fill>
      <patternFill patternType="solid">
        <fgColor rgb="FF25F9EF"/>
        <bgColor indexed="64"/>
      </patternFill>
    </fill>
    <fill>
      <patternFill patternType="solid">
        <fgColor theme="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39">
    <xf numFmtId="0" fontId="0" fillId="0" borderId="0" xfId="0"/>
    <xf numFmtId="0" fontId="2" fillId="0" borderId="0" xfId="0" applyFont="1" applyAlignment="1">
      <alignment vertical="center" wrapText="1" shrinkToFit="1"/>
    </xf>
    <xf numFmtId="0" fontId="0" fillId="0" borderId="0" xfId="0" applyAlignment="1">
      <alignment vertical="center" wrapText="1" shrinkToFit="1"/>
    </xf>
    <xf numFmtId="0" fontId="1" fillId="0" borderId="0" xfId="0" applyFont="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7" fillId="0" borderId="0" xfId="0" applyFont="1" applyAlignment="1">
      <alignment vertical="center" wrapText="1"/>
    </xf>
    <xf numFmtId="0" fontId="6" fillId="0" borderId="0" xfId="0" applyFont="1" applyAlignment="1">
      <alignment vertical="center" wrapText="1" shrinkToFit="1"/>
    </xf>
    <xf numFmtId="0" fontId="7" fillId="0" borderId="0" xfId="0" applyFont="1" applyAlignment="1">
      <alignment vertical="center" wrapText="1" shrinkToFit="1"/>
    </xf>
    <xf numFmtId="0" fontId="8" fillId="0" borderId="0" xfId="0" applyFont="1" applyAlignment="1">
      <alignment vertical="center" wrapText="1"/>
    </xf>
    <xf numFmtId="0" fontId="9" fillId="0" borderId="0" xfId="0" applyFont="1" applyAlignment="1">
      <alignment vertical="center" wrapText="1"/>
    </xf>
    <xf numFmtId="0" fontId="0" fillId="2" borderId="0" xfId="0" applyFill="1" applyAlignment="1">
      <alignment vertical="center" wrapText="1" shrinkToFit="1"/>
    </xf>
    <xf numFmtId="0" fontId="7" fillId="2" borderId="0" xfId="0" applyFont="1" applyFill="1" applyAlignment="1">
      <alignment vertical="center" wrapText="1" shrinkToFit="1"/>
    </xf>
    <xf numFmtId="0" fontId="0" fillId="3" borderId="0" xfId="0" applyFill="1" applyAlignment="1">
      <alignment vertical="center" wrapText="1" shrinkToFit="1"/>
    </xf>
    <xf numFmtId="0" fontId="0" fillId="4" borderId="0" xfId="0" applyFill="1" applyAlignment="1">
      <alignment vertical="center" wrapText="1" shrinkToFit="1"/>
    </xf>
    <xf numFmtId="0" fontId="2" fillId="4" borderId="0" xfId="0" applyFont="1" applyFill="1" applyAlignment="1">
      <alignment vertical="center" wrapText="1" shrinkToFit="1"/>
    </xf>
    <xf numFmtId="0" fontId="0" fillId="4" borderId="0" xfId="0" applyFill="1"/>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10" fillId="0" borderId="1" xfId="1" applyBorder="1" applyAlignment="1">
      <alignment horizontal="left" vertical="center"/>
    </xf>
    <xf numFmtId="0" fontId="0" fillId="0" borderId="0" xfId="0" applyAlignment="1">
      <alignment horizontal="left"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0" xfId="0" applyAlignment="1">
      <alignment horizontal="center"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center" vertical="center"/>
    </xf>
    <xf numFmtId="0" fontId="2" fillId="2" borderId="1" xfId="0" applyFont="1" applyFill="1" applyBorder="1" applyAlignment="1">
      <alignment horizontal="left" vertical="center"/>
    </xf>
    <xf numFmtId="0" fontId="10" fillId="0" borderId="1" xfId="1" applyBorder="1" applyAlignment="1">
      <alignment horizontal="left" vertical="center" wrapText="1"/>
    </xf>
    <xf numFmtId="0" fontId="0" fillId="0" borderId="1" xfId="0" applyBorder="1" applyAlignment="1">
      <alignment horizontal="center" vertical="center"/>
    </xf>
    <xf numFmtId="0" fontId="6" fillId="2" borderId="0" xfId="0" applyFont="1" applyFill="1" applyAlignment="1">
      <alignment vertical="center" wrapText="1" shrinkToFit="1"/>
    </xf>
    <xf numFmtId="0" fontId="3" fillId="2" borderId="0" xfId="0" applyFont="1" applyFill="1" applyAlignment="1">
      <alignment vertical="center" wrapText="1"/>
    </xf>
    <xf numFmtId="0" fontId="7" fillId="2" borderId="0" xfId="0" applyFont="1" applyFill="1" applyAlignment="1">
      <alignment vertical="center" wrapText="1"/>
    </xf>
    <xf numFmtId="0" fontId="6" fillId="2" borderId="0" xfId="0" applyFont="1" applyFill="1" applyAlignment="1">
      <alignment vertical="center" wrapText="1"/>
    </xf>
    <xf numFmtId="0" fontId="0" fillId="2" borderId="0" xfId="0" applyFill="1" applyAlignment="1">
      <alignment vertical="center" wrapText="1"/>
    </xf>
    <xf numFmtId="0" fontId="3" fillId="2" borderId="0" xfId="0" applyFont="1" applyFill="1" applyAlignment="1">
      <alignment vertical="center" wrapText="1" shrinkToFit="1"/>
    </xf>
  </cellXfs>
  <cellStyles count="2">
    <cellStyle name="Hyperlink" xfId="1" builtinId="8"/>
    <cellStyle name="Normal" xfId="0" builtinId="0"/>
  </cellStyles>
  <dxfs count="402">
    <dxf>
      <font>
        <color rgb="FF9C0006"/>
      </font>
      <fill>
        <patternFill>
          <bgColor rgb="FFFFC7CE"/>
        </patternFill>
      </fill>
    </dxf>
    <dxf>
      <font>
        <color rgb="FFCC00CC"/>
      </font>
      <fill>
        <patternFill>
          <bgColor rgb="FFFFCCFF"/>
        </patternFill>
      </fill>
    </dxf>
    <dxf>
      <font>
        <color theme="4" tint="-0.24994659260841701"/>
      </font>
      <fill>
        <patternFill>
          <bgColor rgb="FF00B0F0"/>
        </patternFill>
      </fill>
    </dxf>
    <dxf>
      <font>
        <color rgb="FF7030A0"/>
      </font>
      <fill>
        <patternFill>
          <bgColor rgb="FF9999FF"/>
        </patternFill>
      </fill>
    </dxf>
    <dxf>
      <font>
        <color rgb="FF9933FF"/>
      </font>
      <fill>
        <patternFill>
          <bgColor rgb="FF9999FF"/>
        </patternFill>
      </fill>
    </dxf>
    <dxf>
      <font>
        <color rgb="FF009999"/>
      </font>
      <fill>
        <patternFill>
          <bgColor rgb="FF66FFCC"/>
        </patternFill>
      </fill>
    </dxf>
    <dxf>
      <font>
        <color theme="2" tint="-0.749961851863155"/>
      </font>
      <fill>
        <patternFill>
          <bgColor theme="2" tint="-0.24994659260841701"/>
        </patternFill>
      </fill>
    </dxf>
    <dxf>
      <font>
        <color theme="4"/>
      </font>
      <fill>
        <patternFill>
          <bgColor theme="4" tint="0.59996337778862885"/>
        </patternFill>
      </fill>
    </dxf>
    <dxf>
      <font>
        <color rgb="FF9C5700"/>
      </font>
      <fill>
        <patternFill>
          <bgColor rgb="FFFFEB9C"/>
        </patternFill>
      </fill>
    </dxf>
    <dxf>
      <font>
        <color rgb="FF006100"/>
      </font>
      <fill>
        <patternFill>
          <bgColor rgb="FFC6EFCE"/>
        </patternFill>
      </fill>
    </dxf>
    <dxf>
      <font>
        <color rgb="FF006600"/>
      </font>
      <fill>
        <patternFill>
          <bgColor rgb="FFCCFF99"/>
        </patternFill>
      </fill>
    </dxf>
    <dxf>
      <font>
        <color rgb="FF663300"/>
      </font>
      <fill>
        <patternFill>
          <bgColor rgb="FFCCCC00"/>
        </patternFill>
      </fill>
    </dxf>
    <dxf>
      <font>
        <color rgb="FFCC00CC"/>
      </font>
      <fill>
        <patternFill>
          <bgColor rgb="FFFFCCFF"/>
        </patternFill>
      </fill>
    </dxf>
    <dxf>
      <font>
        <color theme="4" tint="-0.24994659260841701"/>
      </font>
      <fill>
        <patternFill>
          <bgColor rgb="FF00B0F0"/>
        </patternFill>
      </fill>
    </dxf>
    <dxf>
      <font>
        <color rgb="FF7030A0"/>
      </font>
      <fill>
        <patternFill>
          <bgColor rgb="FF9999FF"/>
        </patternFill>
      </fill>
    </dxf>
    <dxf>
      <font>
        <color rgb="FF9933FF"/>
      </font>
      <fill>
        <patternFill>
          <bgColor rgb="FF9999FF"/>
        </patternFill>
      </fill>
    </dxf>
    <dxf>
      <font>
        <color theme="2" tint="-0.749961851863155"/>
      </font>
      <fill>
        <patternFill>
          <bgColor theme="2" tint="-0.24994659260841701"/>
        </patternFill>
      </fill>
    </dxf>
    <dxf>
      <font>
        <color theme="4"/>
      </font>
      <fill>
        <patternFill>
          <bgColor theme="4" tint="0.59996337778862885"/>
        </patternFill>
      </fill>
    </dxf>
    <dxf>
      <font>
        <color rgb="FF009999"/>
      </font>
      <fill>
        <patternFill>
          <bgColor rgb="FF66FFC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2" tint="-0.749961851863155"/>
      </font>
      <fill>
        <patternFill>
          <bgColor theme="2" tint="-0.24994659260841701"/>
        </patternFill>
      </fill>
    </dxf>
    <dxf>
      <font>
        <color theme="4"/>
      </font>
      <fill>
        <patternFill>
          <bgColor theme="4" tint="0.59996337778862885"/>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CC00CC"/>
      </font>
      <fill>
        <patternFill>
          <bgColor rgb="FFFFCCFF"/>
        </patternFill>
      </fill>
    </dxf>
    <dxf>
      <font>
        <color theme="4" tint="-0.24994659260841701"/>
      </font>
      <fill>
        <patternFill>
          <bgColor rgb="FF00B0F0"/>
        </patternFill>
      </fill>
    </dxf>
    <dxf>
      <font>
        <color rgb="FF7030A0"/>
      </font>
      <fill>
        <patternFill>
          <bgColor rgb="FF9999FF"/>
        </patternFill>
      </fill>
    </dxf>
    <dxf>
      <font>
        <color rgb="FF9933FF"/>
      </font>
      <fill>
        <patternFill>
          <bgColor rgb="FF9999FF"/>
        </patternFill>
      </fill>
    </dxf>
    <dxf>
      <font>
        <color rgb="FF009999"/>
      </font>
      <fill>
        <patternFill>
          <bgColor rgb="FF66FFCC"/>
        </patternFill>
      </fill>
    </dxf>
    <dxf>
      <font>
        <color rgb="FF006600"/>
      </font>
      <fill>
        <patternFill>
          <bgColor rgb="FFCCFF99"/>
        </patternFill>
      </fill>
    </dxf>
    <dxf>
      <font>
        <color rgb="FF663300"/>
      </font>
      <fill>
        <patternFill>
          <bgColor rgb="FFCCCC00"/>
        </patternFill>
      </fill>
    </dxf>
    <dxf>
      <font>
        <color rgb="FFCC00CC"/>
      </font>
      <fill>
        <patternFill>
          <bgColor rgb="FFFFCCFF"/>
        </patternFill>
      </fill>
    </dxf>
    <dxf>
      <font>
        <color theme="4" tint="-0.24994659260841701"/>
      </font>
      <fill>
        <patternFill>
          <bgColor rgb="FF00B0F0"/>
        </patternFill>
      </fill>
    </dxf>
    <dxf>
      <font>
        <color rgb="FF7030A0"/>
      </font>
      <fill>
        <patternFill>
          <bgColor rgb="FF9999FF"/>
        </patternFill>
      </fill>
    </dxf>
    <dxf>
      <font>
        <color rgb="FF9933FF"/>
      </font>
      <fill>
        <patternFill>
          <bgColor rgb="FF9999FF"/>
        </patternFill>
      </fill>
    </dxf>
    <dxf>
      <font>
        <color rgb="FF009999"/>
      </font>
      <fill>
        <patternFill>
          <bgColor rgb="FF66FFCC"/>
        </patternFill>
      </fill>
    </dxf>
    <dxf>
      <font>
        <color rgb="FF006100"/>
      </font>
      <fill>
        <patternFill>
          <bgColor rgb="FFC6EFCE"/>
        </patternFill>
      </fill>
    </dxf>
    <dxf>
      <font>
        <color theme="4"/>
      </font>
      <fill>
        <patternFill>
          <bgColor theme="4" tint="0.59996337778862885"/>
        </patternFill>
      </fill>
    </dxf>
    <dxf>
      <font>
        <color rgb="FF9C0006"/>
      </font>
      <fill>
        <patternFill>
          <bgColor rgb="FFFFC7CE"/>
        </patternFill>
      </fill>
    </dxf>
    <dxf>
      <font>
        <color theme="2" tint="-0.749961851863155"/>
      </font>
      <fill>
        <patternFill>
          <bgColor theme="2" tint="-0.24994659260841701"/>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theme="4"/>
      </font>
      <fill>
        <patternFill>
          <bgColor theme="4" tint="0.59996337778862885"/>
        </patternFill>
      </fill>
    </dxf>
    <dxf>
      <font>
        <color rgb="FFCC00CC"/>
      </font>
      <fill>
        <patternFill>
          <bgColor rgb="FFFFCCFF"/>
        </patternFill>
      </fill>
    </dxf>
    <dxf>
      <font>
        <color theme="4" tint="-0.24994659260841701"/>
      </font>
      <fill>
        <patternFill>
          <bgColor rgb="FF00B0F0"/>
        </patternFill>
      </fill>
    </dxf>
    <dxf>
      <font>
        <color rgb="FF7030A0"/>
      </font>
      <fill>
        <patternFill>
          <bgColor rgb="FF9999FF"/>
        </patternFill>
      </fill>
    </dxf>
    <dxf>
      <font>
        <color rgb="FF9933FF"/>
      </font>
      <fill>
        <patternFill>
          <bgColor rgb="FF9999FF"/>
        </patternFill>
      </fill>
    </dxf>
    <dxf>
      <font>
        <color rgb="FF009999"/>
      </font>
      <fill>
        <patternFill>
          <bgColor rgb="FF66FFCC"/>
        </patternFill>
      </fill>
    </dxf>
    <dxf>
      <font>
        <color theme="2" tint="-0.749961851863155"/>
      </font>
      <fill>
        <patternFill>
          <bgColor theme="2" tint="-0.24994659260841701"/>
        </patternFill>
      </fill>
    </dxf>
    <dxf>
      <font>
        <color rgb="FF006100"/>
      </font>
      <fill>
        <patternFill>
          <bgColor rgb="FFC6EFCE"/>
        </patternFill>
      </fill>
    </dxf>
    <dxf>
      <font>
        <color rgb="FF9C0006"/>
      </font>
      <fill>
        <patternFill>
          <bgColor rgb="FFFFC7CE"/>
        </patternFill>
      </fill>
    </dxf>
    <dxf>
      <font>
        <color theme="2" tint="-0.749961851863155"/>
      </font>
      <fill>
        <patternFill>
          <bgColor theme="2" tint="-0.24994659260841701"/>
        </patternFill>
      </fill>
    </dxf>
    <dxf>
      <font>
        <color theme="4"/>
      </font>
      <fill>
        <patternFill>
          <bgColor theme="4" tint="0.59996337778862885"/>
        </patternFill>
      </fill>
    </dxf>
    <dxf>
      <font>
        <color rgb="FF006100"/>
      </font>
      <fill>
        <patternFill>
          <bgColor rgb="FFC6EFCE"/>
        </patternFill>
      </fill>
    </dxf>
    <dxf>
      <font>
        <color rgb="FF9C5700"/>
      </font>
      <fill>
        <patternFill>
          <bgColor rgb="FFFFEB9C"/>
        </patternFill>
      </fill>
    </dxf>
    <dxf>
      <font>
        <color rgb="FF009999"/>
      </font>
      <fill>
        <patternFill>
          <bgColor rgb="FF66FFCC"/>
        </patternFill>
      </fill>
    </dxf>
    <dxf>
      <font>
        <color rgb="FF7030A0"/>
      </font>
      <fill>
        <patternFill>
          <bgColor rgb="FF9999FF"/>
        </patternFill>
      </fill>
    </dxf>
    <dxf>
      <font>
        <color theme="4" tint="-0.24994659260841701"/>
      </font>
      <fill>
        <patternFill>
          <bgColor rgb="FF00B0F0"/>
        </patternFill>
      </fill>
    </dxf>
    <dxf>
      <font>
        <color rgb="FFCC00CC"/>
      </font>
      <fill>
        <patternFill>
          <bgColor rgb="FFFFCCFF"/>
        </patternFill>
      </fill>
    </dxf>
    <dxf>
      <font>
        <color rgb="FF9933FF"/>
      </font>
      <fill>
        <patternFill>
          <bgColor rgb="FF9999FF"/>
        </patternFill>
      </fill>
    </dxf>
    <dxf>
      <font>
        <color rgb="FF009999"/>
      </font>
      <fill>
        <patternFill>
          <bgColor rgb="FF66FFCC"/>
        </patternFill>
      </fill>
    </dxf>
    <dxf>
      <font>
        <color rgb="FF9933FF"/>
      </font>
      <fill>
        <patternFill>
          <bgColor rgb="FF9999FF"/>
        </patternFill>
      </fill>
    </dxf>
    <dxf>
      <font>
        <color rgb="FFCC00CC"/>
      </font>
      <fill>
        <patternFill>
          <bgColor rgb="FFFFCCFF"/>
        </patternFill>
      </fill>
    </dxf>
    <dxf>
      <font>
        <color theme="4" tint="-0.24994659260841701"/>
      </font>
      <fill>
        <patternFill>
          <bgColor rgb="FF00B0F0"/>
        </patternFill>
      </fill>
    </dxf>
    <dxf>
      <font>
        <color rgb="FF7030A0"/>
      </font>
      <fill>
        <patternFill>
          <bgColor rgb="FF9999FF"/>
        </patternFill>
      </fill>
    </dxf>
    <dxf>
      <font>
        <color theme="4"/>
      </font>
      <fill>
        <patternFill>
          <bgColor theme="4" tint="0.59996337778862885"/>
        </patternFill>
      </fill>
    </dxf>
    <dxf>
      <font>
        <color theme="2" tint="-0.749961851863155"/>
      </font>
      <fill>
        <patternFill>
          <bgColor theme="2"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theme="2" tint="-0.749961851863155"/>
      </font>
      <fill>
        <patternFill>
          <bgColor theme="2" tint="-0.24994659260841701"/>
        </patternFill>
      </fill>
    </dxf>
    <dxf>
      <font>
        <color rgb="FF009999"/>
      </font>
      <fill>
        <patternFill>
          <bgColor rgb="FF66FFCC"/>
        </patternFill>
      </fill>
    </dxf>
    <dxf>
      <font>
        <color rgb="FF9933FF"/>
      </font>
      <fill>
        <patternFill>
          <bgColor rgb="FF9999FF"/>
        </patternFill>
      </fill>
    </dxf>
    <dxf>
      <font>
        <color rgb="FFCC00CC"/>
      </font>
      <fill>
        <patternFill>
          <bgColor rgb="FFFFCCFF"/>
        </patternFill>
      </fill>
    </dxf>
    <dxf>
      <font>
        <color rgb="FF7030A0"/>
      </font>
      <fill>
        <patternFill>
          <bgColor rgb="FF9999FF"/>
        </patternFill>
      </fill>
    </dxf>
    <dxf>
      <font>
        <color theme="4" tint="-0.24994659260841701"/>
      </font>
      <fill>
        <patternFill>
          <bgColor rgb="FF00B0F0"/>
        </patternFill>
      </fill>
    </dxf>
    <dxf>
      <font>
        <color theme="4"/>
      </font>
      <fill>
        <patternFill>
          <bgColor theme="4" tint="0.59996337778862885"/>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CC00CC"/>
      </font>
      <fill>
        <patternFill>
          <bgColor rgb="FFFFCCFF"/>
        </patternFill>
      </fill>
    </dxf>
    <dxf>
      <font>
        <color theme="4" tint="-0.24994659260841701"/>
      </font>
      <fill>
        <patternFill>
          <bgColor rgb="FF00B0F0"/>
        </patternFill>
      </fill>
    </dxf>
    <dxf>
      <font>
        <color rgb="FF7030A0"/>
      </font>
      <fill>
        <patternFill>
          <bgColor rgb="FF9999FF"/>
        </patternFill>
      </fill>
    </dxf>
    <dxf>
      <font>
        <color rgb="FF9933FF"/>
      </font>
      <fill>
        <patternFill>
          <bgColor rgb="FF9999FF"/>
        </patternFill>
      </fill>
    </dxf>
    <dxf>
      <font>
        <color rgb="FF009999"/>
      </font>
      <fill>
        <patternFill>
          <bgColor rgb="FF66FFCC"/>
        </patternFill>
      </fill>
    </dxf>
    <dxf>
      <font>
        <color theme="2" tint="-0.749961851863155"/>
      </font>
      <fill>
        <patternFill>
          <bgColor theme="2" tint="-0.24994659260841701"/>
        </patternFill>
      </fill>
    </dxf>
    <dxf>
      <font>
        <color theme="4"/>
      </font>
      <fill>
        <patternFill>
          <bgColor theme="4" tint="0.59996337778862885"/>
        </patternFill>
      </fill>
    </dxf>
    <dxf>
      <font>
        <color rgb="FF9C5700"/>
      </font>
      <fill>
        <patternFill>
          <bgColor rgb="FFFFEB9C"/>
        </patternFill>
      </fill>
    </dxf>
    <dxf>
      <font>
        <color rgb="FF006600"/>
      </font>
      <fill>
        <patternFill>
          <bgColor rgb="FFCCFF99"/>
        </patternFill>
      </fill>
    </dxf>
    <dxf>
      <font>
        <color rgb="FF663300"/>
      </font>
      <fill>
        <patternFill>
          <bgColor rgb="FFCCCC00"/>
        </patternFill>
      </fill>
    </dxf>
    <dxf>
      <font>
        <color rgb="FF006100"/>
      </font>
      <fill>
        <patternFill>
          <bgColor rgb="FFC6EFCE"/>
        </patternFill>
      </fill>
    </dxf>
    <dxf>
      <font>
        <color rgb="FF9933FF"/>
      </font>
      <fill>
        <patternFill>
          <bgColor rgb="FF9999FF"/>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CC00CC"/>
      </font>
      <fill>
        <patternFill>
          <bgColor rgb="FFFFCCFF"/>
        </patternFill>
      </fill>
    </dxf>
    <dxf>
      <font>
        <color theme="4" tint="-0.24994659260841701"/>
      </font>
      <fill>
        <patternFill>
          <bgColor rgb="FF00B0F0"/>
        </patternFill>
      </fill>
    </dxf>
    <dxf>
      <font>
        <color rgb="FF7030A0"/>
      </font>
      <fill>
        <patternFill>
          <bgColor rgb="FF9999FF"/>
        </patternFill>
      </fill>
    </dxf>
    <dxf>
      <font>
        <color rgb="FF663300"/>
      </font>
      <fill>
        <patternFill>
          <bgColor rgb="FFCCCC00"/>
        </patternFill>
      </fill>
    </dxf>
    <dxf>
      <font>
        <color rgb="FF009999"/>
      </font>
      <fill>
        <patternFill>
          <bgColor rgb="FF66FFCC"/>
        </patternFill>
      </fill>
    </dxf>
    <dxf>
      <font>
        <color theme="2" tint="-0.749961851863155"/>
      </font>
      <fill>
        <patternFill>
          <bgColor theme="2" tint="-0.24994659260841701"/>
        </patternFill>
      </fill>
    </dxf>
    <dxf>
      <font>
        <color theme="4"/>
      </font>
      <fill>
        <patternFill>
          <bgColor theme="4" tint="0.59996337778862885"/>
        </patternFill>
      </fill>
    </dxf>
    <dxf>
      <font>
        <color rgb="FF9C5700"/>
      </font>
      <fill>
        <patternFill>
          <bgColor rgb="FFFFEB9C"/>
        </patternFill>
      </fill>
    </dxf>
    <dxf>
      <font>
        <color rgb="FF9C0006"/>
      </font>
      <fill>
        <patternFill>
          <bgColor rgb="FFFFC7CE"/>
        </patternFill>
      </fill>
    </dxf>
    <dxf>
      <font>
        <color rgb="FF006600"/>
      </font>
      <fill>
        <patternFill>
          <bgColor rgb="FFCCFF99"/>
        </patternFill>
      </fill>
    </dxf>
    <dxf>
      <font>
        <color rgb="FF663300"/>
      </font>
      <fill>
        <patternFill>
          <bgColor rgb="FFCCCC00"/>
        </patternFill>
      </fill>
    </dxf>
    <dxf>
      <font>
        <color rgb="FF9C5700"/>
      </font>
      <fill>
        <patternFill>
          <bgColor rgb="FFFFEB9C"/>
        </patternFill>
      </fill>
    </dxf>
    <dxf>
      <font>
        <color rgb="FF006100"/>
      </font>
      <fill>
        <patternFill>
          <bgColor rgb="FFC6EFCE"/>
        </patternFill>
      </fill>
    </dxf>
    <dxf>
      <font>
        <color theme="4"/>
      </font>
      <fill>
        <patternFill>
          <bgColor theme="4" tint="0.59996337778862885"/>
        </patternFill>
      </fill>
    </dxf>
    <dxf>
      <font>
        <color theme="2" tint="-0.749961851863155"/>
      </font>
      <fill>
        <patternFill>
          <bgColor theme="2" tint="-0.24994659260841701"/>
        </patternFill>
      </fill>
    </dxf>
    <dxf>
      <font>
        <color rgb="FF009999"/>
      </font>
      <fill>
        <patternFill>
          <bgColor rgb="FF66FFCC"/>
        </patternFill>
      </fill>
    </dxf>
    <dxf>
      <font>
        <color rgb="FF9933FF"/>
      </font>
      <fill>
        <patternFill>
          <bgColor rgb="FF9999FF"/>
        </patternFill>
      </fill>
    </dxf>
    <dxf>
      <font>
        <color rgb="FF7030A0"/>
      </font>
      <fill>
        <patternFill>
          <bgColor rgb="FF9999FF"/>
        </patternFill>
      </fill>
    </dxf>
    <dxf>
      <font>
        <color theme="4" tint="-0.24994659260841701"/>
      </font>
      <fill>
        <patternFill>
          <bgColor rgb="FF00B0F0"/>
        </patternFill>
      </fill>
    </dxf>
    <dxf>
      <font>
        <color rgb="FFCC00CC"/>
      </font>
      <fill>
        <patternFill>
          <bgColor rgb="FFFFCCFF"/>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9C0006"/>
      </font>
      <fill>
        <patternFill>
          <bgColor rgb="FFFFC7CE"/>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9C5700"/>
      </font>
      <fill>
        <patternFill>
          <bgColor rgb="FFFFEB9C"/>
        </patternFill>
      </fill>
    </dxf>
    <dxf>
      <font>
        <color rgb="FF9933FF"/>
      </font>
      <fill>
        <patternFill>
          <bgColor rgb="FF9999FF"/>
        </patternFill>
      </fill>
    </dxf>
    <dxf>
      <font>
        <color rgb="FF7030A0"/>
      </font>
      <fill>
        <patternFill>
          <bgColor rgb="FF9999FF"/>
        </patternFill>
      </fill>
    </dxf>
    <dxf>
      <font>
        <color theme="4" tint="-0.24994659260841701"/>
      </font>
      <fill>
        <patternFill>
          <bgColor rgb="FF00B0F0"/>
        </patternFill>
      </fill>
    </dxf>
    <dxf>
      <font>
        <color theme="4"/>
      </font>
      <fill>
        <patternFill>
          <bgColor theme="4" tint="0.59996337778862885"/>
        </patternFill>
      </fill>
    </dxf>
    <dxf>
      <font>
        <color rgb="FFCC00CC"/>
      </font>
      <fill>
        <patternFill>
          <bgColor rgb="FFFFCCFF"/>
        </patternFill>
      </fill>
    </dxf>
    <dxf>
      <font>
        <color rgb="FF9C0006"/>
      </font>
      <fill>
        <patternFill>
          <bgColor rgb="FFFFC7CE"/>
        </patternFill>
      </fill>
    </dxf>
    <dxf>
      <font>
        <color rgb="FF006100"/>
      </font>
      <fill>
        <patternFill>
          <bgColor rgb="FFC6EFCE"/>
        </patternFill>
      </fill>
    </dxf>
    <dxf>
      <font>
        <color theme="2" tint="-0.749961851863155"/>
      </font>
      <fill>
        <patternFill>
          <bgColor theme="2" tint="-0.24994659260841701"/>
        </patternFill>
      </fill>
    </dxf>
    <dxf>
      <font>
        <color rgb="FF009999"/>
      </font>
      <fill>
        <patternFill>
          <bgColor rgb="FF66FFCC"/>
        </patternFill>
      </fill>
    </dxf>
    <dxf>
      <font>
        <color theme="2" tint="-0.749961851863155"/>
      </font>
      <fill>
        <patternFill>
          <bgColor theme="2" tint="-0.24994659260841701"/>
        </patternFill>
      </fill>
    </dxf>
    <dxf>
      <font>
        <color rgb="FF009999"/>
      </font>
      <fill>
        <patternFill>
          <bgColor rgb="FF66FFCC"/>
        </patternFill>
      </fill>
    </dxf>
    <dxf>
      <font>
        <color rgb="FF9933FF"/>
      </font>
      <fill>
        <patternFill>
          <bgColor rgb="FF9999FF"/>
        </patternFill>
      </fill>
    </dxf>
    <dxf>
      <font>
        <color rgb="FFCC00CC"/>
      </font>
      <fill>
        <patternFill>
          <bgColor rgb="FFFFCCFF"/>
        </patternFill>
      </fill>
    </dxf>
    <dxf>
      <font>
        <color theme="4" tint="-0.24994659260841701"/>
      </font>
      <fill>
        <patternFill>
          <bgColor rgb="FF00B0F0"/>
        </patternFill>
      </fill>
    </dxf>
    <dxf>
      <font>
        <color rgb="FF7030A0"/>
      </font>
      <fill>
        <patternFill>
          <bgColor rgb="FF9999FF"/>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theme="4"/>
      </font>
      <fill>
        <patternFill>
          <bgColor theme="4" tint="0.59996337778862885"/>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663300"/>
      </font>
      <fill>
        <patternFill>
          <bgColor rgb="FFCCCC00"/>
        </patternFill>
      </fill>
    </dxf>
    <dxf>
      <font>
        <color rgb="FF006600"/>
      </font>
      <fill>
        <patternFill>
          <bgColor rgb="FFCCFF99"/>
        </patternFill>
      </fill>
    </dxf>
    <dxf>
      <font>
        <color rgb="FF9C5700"/>
      </font>
      <fill>
        <patternFill>
          <bgColor rgb="FFFFEB9C"/>
        </patternFill>
      </fill>
    </dxf>
    <dxf>
      <font>
        <color rgb="FF006100"/>
      </font>
      <fill>
        <patternFill>
          <bgColor rgb="FFC6EFCE"/>
        </patternFill>
      </fill>
    </dxf>
    <dxf>
      <font>
        <color theme="4"/>
      </font>
      <fill>
        <patternFill>
          <bgColor theme="4" tint="0.59996337778862885"/>
        </patternFill>
      </fill>
    </dxf>
    <dxf>
      <font>
        <color theme="2" tint="-0.749961851863155"/>
      </font>
      <fill>
        <patternFill>
          <bgColor theme="2" tint="-0.24994659260841701"/>
        </patternFill>
      </fill>
    </dxf>
    <dxf>
      <font>
        <color rgb="FF9C0006"/>
      </font>
      <fill>
        <patternFill>
          <bgColor rgb="FFFFC7CE"/>
        </patternFill>
      </fill>
    </dxf>
    <dxf>
      <font>
        <color rgb="FF9933FF"/>
      </font>
      <fill>
        <patternFill>
          <bgColor rgb="FF9999FF"/>
        </patternFill>
      </fill>
    </dxf>
    <dxf>
      <font>
        <color rgb="FF7030A0"/>
      </font>
      <fill>
        <patternFill>
          <bgColor rgb="FF9999FF"/>
        </patternFill>
      </fill>
    </dxf>
    <dxf>
      <font>
        <color theme="4" tint="-0.24994659260841701"/>
      </font>
      <fill>
        <patternFill>
          <bgColor rgb="FF00B0F0"/>
        </patternFill>
      </fill>
    </dxf>
    <dxf>
      <font>
        <color rgb="FFCC00CC"/>
      </font>
      <fill>
        <patternFill>
          <bgColor rgb="FFFFCCFF"/>
        </patternFill>
      </fill>
    </dxf>
    <dxf>
      <font>
        <color rgb="FF009999"/>
      </font>
      <fill>
        <patternFill>
          <bgColor rgb="FF66FFCC"/>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CC00CC"/>
      </font>
      <fill>
        <patternFill>
          <bgColor rgb="FFFFCCFF"/>
        </patternFill>
      </fill>
    </dxf>
    <dxf>
      <font>
        <color rgb="FF7030A0"/>
      </font>
      <fill>
        <patternFill>
          <bgColor rgb="FF9999FF"/>
        </patternFill>
      </fill>
    </dxf>
    <dxf>
      <font>
        <color rgb="FF9933FF"/>
      </font>
      <fill>
        <patternFill>
          <bgColor rgb="FF9999FF"/>
        </patternFill>
      </fill>
    </dxf>
    <dxf>
      <font>
        <color rgb="FF009999"/>
      </font>
      <fill>
        <patternFill>
          <bgColor rgb="FF66FFCC"/>
        </patternFill>
      </fill>
    </dxf>
    <dxf>
      <font>
        <color theme="2" tint="-0.749961851863155"/>
      </font>
      <fill>
        <patternFill>
          <bgColor theme="2" tint="-0.24994659260841701"/>
        </patternFill>
      </fill>
    </dxf>
    <dxf>
      <font>
        <color theme="4"/>
      </font>
      <fill>
        <patternFill>
          <bgColor theme="4" tint="0.59996337778862885"/>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4" tint="-0.24994659260841701"/>
      </font>
      <fill>
        <patternFill>
          <bgColor rgb="FF00B0F0"/>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006100"/>
      </font>
      <fill>
        <patternFill>
          <bgColor rgb="FFC6EFCE"/>
        </patternFill>
      </fill>
    </dxf>
    <dxf>
      <font>
        <color rgb="FF009999"/>
      </font>
      <fill>
        <patternFill>
          <bgColor rgb="FF66FFCC"/>
        </patternFill>
      </fill>
    </dxf>
    <dxf>
      <font>
        <color rgb="FF7030A0"/>
      </font>
      <fill>
        <patternFill>
          <bgColor rgb="FF9999FF"/>
        </patternFill>
      </fill>
    </dxf>
    <dxf>
      <font>
        <color rgb="FF9C5700"/>
      </font>
      <fill>
        <patternFill>
          <bgColor rgb="FFFFEB9C"/>
        </patternFill>
      </fill>
    </dxf>
    <dxf>
      <font>
        <color rgb="FF9933FF"/>
      </font>
      <fill>
        <patternFill>
          <bgColor rgb="FF9999FF"/>
        </patternFill>
      </fill>
    </dxf>
    <dxf>
      <font>
        <color theme="4" tint="-0.24994659260841701"/>
      </font>
      <fill>
        <patternFill>
          <bgColor rgb="FF00B0F0"/>
        </patternFill>
      </fill>
    </dxf>
    <dxf>
      <font>
        <color rgb="FF9C0006"/>
      </font>
      <fill>
        <patternFill>
          <bgColor rgb="FFFFC7CE"/>
        </patternFill>
      </fill>
    </dxf>
    <dxf>
      <font>
        <color theme="4"/>
      </font>
      <fill>
        <patternFill>
          <bgColor theme="4" tint="0.59996337778862885"/>
        </patternFill>
      </fill>
    </dxf>
    <dxf>
      <font>
        <color theme="2" tint="-0.749961851863155"/>
      </font>
      <fill>
        <patternFill>
          <bgColor theme="2" tint="-0.24994659260841701"/>
        </patternFill>
      </fill>
    </dxf>
    <dxf>
      <font>
        <color rgb="FF006600"/>
      </font>
      <fill>
        <patternFill>
          <bgColor rgb="FFCCFF99"/>
        </patternFill>
      </fill>
    </dxf>
    <dxf>
      <font>
        <color rgb="FF663300"/>
      </font>
      <fill>
        <patternFill>
          <bgColor rgb="FFCCCC00"/>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theme="4"/>
      </font>
      <fill>
        <patternFill>
          <bgColor theme="4" tint="0.59996337778862885"/>
        </patternFill>
      </fill>
    </dxf>
    <dxf>
      <font>
        <color theme="2" tint="-0.749961851863155"/>
      </font>
      <fill>
        <patternFill>
          <bgColor theme="2" tint="-0.24994659260841701"/>
        </patternFill>
      </fill>
    </dxf>
    <dxf>
      <font>
        <color rgb="FF009999"/>
      </font>
      <fill>
        <patternFill>
          <bgColor rgb="FF66FFCC"/>
        </patternFill>
      </fill>
    </dxf>
    <dxf>
      <font>
        <color rgb="FF9933FF"/>
      </font>
      <fill>
        <patternFill>
          <bgColor rgb="FF9999FF"/>
        </patternFill>
      </fill>
    </dxf>
    <dxf>
      <font>
        <color rgb="FF7030A0"/>
      </font>
      <fill>
        <patternFill>
          <bgColor rgb="FF9999FF"/>
        </patternFill>
      </fill>
    </dxf>
    <dxf>
      <font>
        <color theme="4" tint="-0.24994659260841701"/>
      </font>
      <fill>
        <patternFill>
          <bgColor rgb="FF00B0F0"/>
        </patternFill>
      </fill>
    </dxf>
    <dxf>
      <font>
        <color rgb="FFCC00CC"/>
      </font>
      <fill>
        <patternFill>
          <bgColor rgb="FFFFCCFF"/>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663300"/>
      </font>
      <fill>
        <patternFill>
          <bgColor rgb="FFCCCC00"/>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006100"/>
      </font>
      <fill>
        <patternFill>
          <bgColor rgb="FFC6EFCE"/>
        </patternFill>
      </fill>
    </dxf>
    <dxf>
      <font>
        <color theme="2" tint="-0.749961851863155"/>
      </font>
      <fill>
        <patternFill>
          <bgColor theme="2" tint="-0.24994659260841701"/>
        </patternFill>
      </fill>
    </dxf>
    <dxf>
      <font>
        <color theme="4" tint="-0.24994659260841701"/>
      </font>
      <fill>
        <patternFill>
          <bgColor rgb="FF00B0F0"/>
        </patternFill>
      </fill>
    </dxf>
    <dxf>
      <font>
        <color rgb="FFCC00CC"/>
      </font>
      <fill>
        <patternFill>
          <bgColor rgb="FFFFCCFF"/>
        </patternFill>
      </fill>
    </dxf>
    <dxf>
      <font>
        <color rgb="FF009999"/>
      </font>
      <fill>
        <patternFill>
          <bgColor rgb="FF66FFCC"/>
        </patternFill>
      </fill>
    </dxf>
    <dxf>
      <font>
        <color rgb="FF7030A0"/>
      </font>
      <fill>
        <patternFill>
          <bgColor rgb="FF9999FF"/>
        </patternFill>
      </fill>
    </dxf>
    <dxf>
      <font>
        <color rgb="FF9C5700"/>
      </font>
      <fill>
        <patternFill>
          <bgColor rgb="FFFFEB9C"/>
        </patternFill>
      </fill>
    </dxf>
    <dxf>
      <font>
        <color theme="4"/>
      </font>
      <fill>
        <patternFill>
          <bgColor theme="4" tint="0.59996337778862885"/>
        </patternFill>
      </fill>
    </dxf>
    <dxf>
      <font>
        <color rgb="FF9C0006"/>
      </font>
      <fill>
        <patternFill>
          <bgColor rgb="FFFFC7CE"/>
        </patternFill>
      </fill>
    </dxf>
    <dxf>
      <font>
        <color rgb="FF9933FF"/>
      </font>
      <fill>
        <patternFill>
          <bgColor rgb="FF9999FF"/>
        </patternFill>
      </fill>
    </dxf>
    <dxf>
      <font>
        <color rgb="FF006600"/>
      </font>
      <fill>
        <patternFill>
          <bgColor rgb="FFCCFF99"/>
        </patternFill>
      </fill>
    </dxf>
    <dxf>
      <font>
        <color rgb="FF663300"/>
      </font>
      <fill>
        <patternFill>
          <bgColor rgb="FFCCCC00"/>
        </patternFill>
      </fill>
    </dxf>
    <dxf>
      <font>
        <color rgb="FF663300"/>
      </font>
      <fill>
        <patternFill>
          <bgColor rgb="FFCCCC00"/>
        </patternFill>
      </fill>
    </dxf>
    <dxf>
      <font>
        <color rgb="FF006600"/>
      </font>
      <fill>
        <patternFill>
          <bgColor rgb="FFCCFF99"/>
        </patternFill>
      </fill>
    </dxf>
    <dxf>
      <font>
        <color rgb="FF006100"/>
      </font>
      <fill>
        <patternFill>
          <bgColor rgb="FFC6EFCE"/>
        </patternFill>
      </fill>
    </dxf>
    <dxf>
      <font>
        <color rgb="FF9C5700"/>
      </font>
      <fill>
        <patternFill>
          <bgColor rgb="FFFFEB9C"/>
        </patternFill>
      </fill>
    </dxf>
    <dxf>
      <font>
        <color rgb="FF9933FF"/>
      </font>
      <fill>
        <patternFill>
          <bgColor rgb="FF9999FF"/>
        </patternFill>
      </fill>
    </dxf>
    <dxf>
      <font>
        <color theme="2" tint="-0.749961851863155"/>
      </font>
      <fill>
        <patternFill>
          <bgColor theme="2" tint="-0.24994659260841701"/>
        </patternFill>
      </fill>
    </dxf>
    <dxf>
      <font>
        <color theme="4"/>
      </font>
      <fill>
        <patternFill>
          <bgColor theme="4" tint="0.59996337778862885"/>
        </patternFill>
      </fill>
    </dxf>
    <dxf>
      <font>
        <color rgb="FF7030A0"/>
      </font>
      <fill>
        <patternFill>
          <bgColor rgb="FF9999FF"/>
        </patternFill>
      </fill>
    </dxf>
    <dxf>
      <font>
        <color rgb="FF009999"/>
      </font>
      <fill>
        <patternFill>
          <bgColor rgb="FF66FFCC"/>
        </patternFill>
      </fill>
    </dxf>
    <dxf>
      <font>
        <color theme="4" tint="-0.24994659260841701"/>
      </font>
      <fill>
        <patternFill>
          <bgColor rgb="FF00B0F0"/>
        </patternFill>
      </fill>
    </dxf>
    <dxf>
      <font>
        <color rgb="FF9C0006"/>
      </font>
      <fill>
        <patternFill>
          <bgColor rgb="FFFFC7CE"/>
        </patternFill>
      </fill>
    </dxf>
    <dxf>
      <font>
        <color rgb="FFCC00CC"/>
      </font>
      <fill>
        <patternFill>
          <bgColor rgb="FFFFCCFF"/>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4"/>
      </font>
      <fill>
        <patternFill>
          <bgColor theme="4" tint="0.59996337778862885"/>
        </patternFill>
      </fill>
    </dxf>
    <dxf>
      <font>
        <color rgb="FFCC00CC"/>
      </font>
      <fill>
        <patternFill>
          <bgColor rgb="FFFFCCFF"/>
        </patternFill>
      </fill>
    </dxf>
    <dxf>
      <font>
        <color theme="4" tint="-0.24994659260841701"/>
      </font>
      <fill>
        <patternFill>
          <bgColor rgb="FF00B0F0"/>
        </patternFill>
      </fill>
    </dxf>
    <dxf>
      <font>
        <color rgb="FF7030A0"/>
      </font>
      <fill>
        <patternFill>
          <bgColor rgb="FF9999FF"/>
        </patternFill>
      </fill>
    </dxf>
    <dxf>
      <font>
        <color rgb="FF9933FF"/>
      </font>
      <fill>
        <patternFill>
          <bgColor rgb="FF9999FF"/>
        </patternFill>
      </fill>
    </dxf>
    <dxf>
      <font>
        <color rgb="FF009999"/>
      </font>
      <fill>
        <patternFill>
          <bgColor rgb="FF66FFCC"/>
        </patternFill>
      </fill>
    </dxf>
    <dxf>
      <font>
        <color theme="2" tint="-0.749961851863155"/>
      </font>
      <fill>
        <patternFill>
          <bgColor theme="2" tint="-0.24994659260841701"/>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663300"/>
      </font>
      <fill>
        <patternFill>
          <bgColor rgb="FFCCCC00"/>
        </patternFill>
      </fill>
    </dxf>
    <dxf>
      <font>
        <color rgb="FF006600"/>
      </font>
      <fill>
        <patternFill>
          <bgColor rgb="FFCCFF99"/>
        </patternFill>
      </fill>
    </dxf>
    <dxf>
      <font>
        <color rgb="FF006600"/>
      </font>
      <fill>
        <patternFill>
          <bgColor rgb="FFCCFF99"/>
        </patternFill>
      </fill>
    </dxf>
    <dxf>
      <font>
        <color rgb="FF663300"/>
      </font>
      <fill>
        <patternFill>
          <bgColor rgb="FFCCCC00"/>
        </patternFill>
      </fill>
    </dxf>
    <dxf>
      <font>
        <color rgb="FF006600"/>
      </font>
      <fill>
        <patternFill>
          <bgColor rgb="FFCCFF99"/>
        </patternFill>
      </fill>
    </dxf>
    <dxf>
      <font>
        <color rgb="FF663300"/>
      </font>
      <fill>
        <patternFill>
          <bgColor rgb="FFCCCC00"/>
        </patternFill>
      </fill>
    </dxf>
    <dxf>
      <font>
        <color theme="4" tint="-0.24994659260841701"/>
      </font>
      <fill>
        <patternFill>
          <bgColor rgb="FF00B0F0"/>
        </patternFill>
      </fill>
    </dxf>
    <dxf>
      <font>
        <color rgb="FF009999"/>
      </font>
      <fill>
        <patternFill>
          <bgColor rgb="FF66FFCC"/>
        </patternFill>
      </fill>
    </dxf>
    <dxf>
      <font>
        <color rgb="FFCC00CC"/>
      </font>
      <fill>
        <patternFill>
          <bgColor rgb="FFFFCCFF"/>
        </patternFill>
      </fill>
    </dxf>
    <dxf>
      <font>
        <color rgb="FF663300"/>
      </font>
      <fill>
        <patternFill>
          <bgColor rgb="FFCCCC00"/>
        </patternFill>
      </fill>
    </dxf>
    <dxf>
      <font>
        <color rgb="FF006100"/>
      </font>
      <fill>
        <patternFill>
          <bgColor rgb="FFC6EFCE"/>
        </patternFill>
      </fill>
    </dxf>
    <dxf>
      <font>
        <color theme="2" tint="-0.749961851863155"/>
      </font>
      <fill>
        <patternFill>
          <bgColor theme="2" tint="-0.24994659260841701"/>
        </patternFill>
      </fill>
    </dxf>
    <dxf>
      <font>
        <color theme="4"/>
      </font>
      <fill>
        <patternFill>
          <bgColor theme="4" tint="0.59996337778862885"/>
        </patternFill>
      </fill>
    </dxf>
    <dxf>
      <font>
        <color rgb="FF9933FF"/>
      </font>
      <fill>
        <patternFill>
          <bgColor rgb="FF9999FF"/>
        </patternFill>
      </fill>
    </dxf>
    <dxf>
      <font>
        <color rgb="FF7030A0"/>
      </font>
      <fill>
        <patternFill>
          <bgColor rgb="FF9999FF"/>
        </patternFill>
      </fill>
    </dxf>
    <dxf>
      <font>
        <color rgb="FF006600"/>
      </font>
      <fill>
        <patternFill>
          <bgColor rgb="FFCCFF99"/>
        </patternFill>
      </fill>
    </dxf>
    <dxf>
      <font>
        <color rgb="FF9C5700"/>
      </font>
      <fill>
        <patternFill>
          <bgColor rgb="FFFFEB9C"/>
        </patternFill>
      </fill>
    </dxf>
    <dxf>
      <font>
        <color rgb="FF9C0006"/>
      </font>
      <fill>
        <patternFill>
          <bgColor rgb="FFFFC7CE"/>
        </patternFill>
      </fill>
    </dxf>
    <dxf>
      <font>
        <color rgb="FF663300"/>
      </font>
      <fill>
        <patternFill>
          <bgColor rgb="FFCCCC00"/>
        </patternFill>
      </fill>
    </dxf>
    <dxf>
      <font>
        <color rgb="FF006600"/>
      </font>
      <fill>
        <patternFill>
          <bgColor rgb="FFCCFF99"/>
        </patternFill>
      </fill>
    </dxf>
    <dxf>
      <font>
        <color rgb="FFCC00CC"/>
      </font>
      <fill>
        <patternFill>
          <bgColor rgb="FFFFCCFF"/>
        </patternFill>
      </fill>
    </dxf>
    <dxf>
      <font>
        <color rgb="FF009999"/>
      </font>
      <fill>
        <patternFill>
          <bgColor rgb="FF66FFCC"/>
        </patternFill>
      </fill>
    </dxf>
    <dxf>
      <font>
        <color rgb="FFCC00CC"/>
      </font>
      <fill>
        <patternFill>
          <bgColor rgb="FFFFCCFF"/>
        </patternFill>
      </fill>
    </dxf>
    <dxf>
      <font>
        <color rgb="FF7030A0"/>
      </font>
      <fill>
        <patternFill>
          <bgColor rgb="FF9999FF"/>
        </patternFill>
      </fill>
    </dxf>
    <dxf>
      <font>
        <color theme="4" tint="-0.24994659260841701"/>
      </font>
      <fill>
        <patternFill>
          <bgColor rgb="FF00B0F0"/>
        </patternFill>
      </fill>
    </dxf>
    <dxf>
      <font>
        <color rgb="FF9C0006"/>
      </font>
      <fill>
        <patternFill>
          <bgColor rgb="FFFFC7CE"/>
        </patternFill>
      </fill>
    </dxf>
    <dxf>
      <font>
        <color rgb="FF9C5700"/>
      </font>
      <fill>
        <patternFill>
          <bgColor rgb="FFFFEB9C"/>
        </patternFill>
      </fill>
    </dxf>
    <dxf>
      <font>
        <color rgb="FF006600"/>
      </font>
      <fill>
        <patternFill>
          <bgColor rgb="FFCCFF99"/>
        </patternFill>
      </fill>
    </dxf>
    <dxf>
      <font>
        <color rgb="FF006100"/>
      </font>
      <fill>
        <patternFill>
          <bgColor rgb="FFC6EFCE"/>
        </patternFill>
      </fill>
    </dxf>
    <dxf>
      <font>
        <color theme="4"/>
      </font>
      <fill>
        <patternFill>
          <bgColor theme="4" tint="0.59996337778862885"/>
        </patternFill>
      </fill>
    </dxf>
    <dxf>
      <font>
        <color theme="2" tint="-0.749961851863155"/>
      </font>
      <fill>
        <patternFill>
          <bgColor theme="2" tint="-0.24994659260841701"/>
        </patternFill>
      </fill>
    </dxf>
    <dxf>
      <font>
        <color rgb="FF663300"/>
      </font>
      <fill>
        <patternFill>
          <bgColor rgb="FFCCCC00"/>
        </patternFill>
      </fill>
    </dxf>
    <dxf>
      <font>
        <color rgb="FF9933FF"/>
      </font>
      <fill>
        <patternFill>
          <bgColor rgb="FF99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Categories of EM and ES practicess by environmental impact category</a:t>
            </a:r>
          </a:p>
        </c:rich>
      </c:tx>
      <c:layout>
        <c:manualLayout>
          <c:xMode val="edge"/>
          <c:yMode val="edge"/>
          <c:x val="0.1448030405591261"/>
          <c:y val="5.35166665437609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197891477169893"/>
          <c:y val="0.2729913604294818"/>
          <c:w val="0.35600437873681573"/>
          <c:h val="0.58799330409581585"/>
        </c:manualLayout>
      </c:layout>
      <c:barChart>
        <c:barDir val="bar"/>
        <c:grouping val="stacked"/>
        <c:varyColors val="0"/>
        <c:ser>
          <c:idx val="0"/>
          <c:order val="0"/>
          <c:tx>
            <c:strRef>
              <c:f>'graphs_no linked to formulas'!$B$2</c:f>
              <c:strCache>
                <c:ptCount val="1"/>
                <c:pt idx="0">
                  <c:v>SD</c:v>
                </c:pt>
              </c:strCache>
            </c:strRef>
          </c:tx>
          <c:spPr>
            <a:solidFill>
              <a:schemeClr val="accent1"/>
            </a:solidFill>
            <a:ln>
              <a:noFill/>
            </a:ln>
            <a:effectLst/>
          </c:spPr>
          <c:invertIfNegative val="0"/>
          <c:cat>
            <c:strRef>
              <c:f>'graphs_no linked to formulas'!$A$3:$A$11</c:f>
              <c:strCache>
                <c:ptCount val="9"/>
                <c:pt idx="0">
                  <c:v>Minimizing impacts on flora, fauna and ecosystems</c:v>
                </c:pt>
                <c:pt idx="1">
                  <c:v>Complying with regulations and procedures</c:v>
                </c:pt>
                <c:pt idx="2">
                  <c:v>Fuel use reduction and management </c:v>
                </c:pt>
                <c:pt idx="3">
                  <c:v>Using renewable energies and efficient technologies</c:v>
                </c:pt>
                <c:pt idx="4">
                  <c:v>Educating creating awareness</c:v>
                </c:pt>
                <c:pt idx="5">
                  <c:v>Enhancing collaboration</c:v>
                </c:pt>
                <c:pt idx="6">
                  <c:v>Reducing or reusing resources</c:v>
                </c:pt>
                <c:pt idx="7">
                  <c:v>Recycling, separating and removing waste</c:v>
                </c:pt>
                <c:pt idx="8">
                  <c:v>Inaction</c:v>
                </c:pt>
              </c:strCache>
            </c:strRef>
          </c:cat>
          <c:val>
            <c:numRef>
              <c:f>'graphs_no linked to formulas'!$B$3:$B$11</c:f>
              <c:numCache>
                <c:formatCode>General</c:formatCode>
                <c:ptCount val="9"/>
                <c:pt idx="0">
                  <c:v>6</c:v>
                </c:pt>
                <c:pt idx="1">
                  <c:v>0</c:v>
                </c:pt>
                <c:pt idx="2">
                  <c:v>8</c:v>
                </c:pt>
                <c:pt idx="3">
                  <c:v>0</c:v>
                </c:pt>
                <c:pt idx="4">
                  <c:v>0</c:v>
                </c:pt>
                <c:pt idx="5">
                  <c:v>0</c:v>
                </c:pt>
                <c:pt idx="6">
                  <c:v>1</c:v>
                </c:pt>
                <c:pt idx="7">
                  <c:v>0</c:v>
                </c:pt>
                <c:pt idx="8">
                  <c:v>0</c:v>
                </c:pt>
              </c:numCache>
            </c:numRef>
          </c:val>
          <c:extLst>
            <c:ext xmlns:c16="http://schemas.microsoft.com/office/drawing/2014/chart" uri="{C3380CC4-5D6E-409C-BE32-E72D297353CC}">
              <c16:uniqueId val="{00000000-9E1C-4597-9883-C635DB121557}"/>
            </c:ext>
          </c:extLst>
        </c:ser>
        <c:ser>
          <c:idx val="1"/>
          <c:order val="1"/>
          <c:tx>
            <c:strRef>
              <c:f>'graphs_no linked to formulas'!$C$2</c:f>
              <c:strCache>
                <c:ptCount val="1"/>
                <c:pt idx="0">
                  <c:v>WP</c:v>
                </c:pt>
              </c:strCache>
            </c:strRef>
          </c:tx>
          <c:spPr>
            <a:solidFill>
              <a:schemeClr val="accent2"/>
            </a:solidFill>
            <a:ln>
              <a:noFill/>
            </a:ln>
            <a:effectLst/>
          </c:spPr>
          <c:invertIfNegative val="0"/>
          <c:cat>
            <c:strRef>
              <c:f>'graphs_no linked to formulas'!$A$3:$A$11</c:f>
              <c:strCache>
                <c:ptCount val="9"/>
                <c:pt idx="0">
                  <c:v>Minimizing impacts on flora, fauna and ecosystems</c:v>
                </c:pt>
                <c:pt idx="1">
                  <c:v>Complying with regulations and procedures</c:v>
                </c:pt>
                <c:pt idx="2">
                  <c:v>Fuel use reduction and management </c:v>
                </c:pt>
                <c:pt idx="3">
                  <c:v>Using renewable energies and efficient technologies</c:v>
                </c:pt>
                <c:pt idx="4">
                  <c:v>Educating creating awareness</c:v>
                </c:pt>
                <c:pt idx="5">
                  <c:v>Enhancing collaboration</c:v>
                </c:pt>
                <c:pt idx="6">
                  <c:v>Reducing or reusing resources</c:v>
                </c:pt>
                <c:pt idx="7">
                  <c:v>Recycling, separating and removing waste</c:v>
                </c:pt>
                <c:pt idx="8">
                  <c:v>Inaction</c:v>
                </c:pt>
              </c:strCache>
            </c:strRef>
          </c:cat>
          <c:val>
            <c:numRef>
              <c:f>'graphs_no linked to formulas'!$C$3:$C$11</c:f>
              <c:numCache>
                <c:formatCode>General</c:formatCode>
                <c:ptCount val="9"/>
                <c:pt idx="0">
                  <c:v>7</c:v>
                </c:pt>
                <c:pt idx="1">
                  <c:v>0</c:v>
                </c:pt>
                <c:pt idx="2">
                  <c:v>6</c:v>
                </c:pt>
                <c:pt idx="3">
                  <c:v>0</c:v>
                </c:pt>
                <c:pt idx="4">
                  <c:v>0</c:v>
                </c:pt>
                <c:pt idx="5">
                  <c:v>0</c:v>
                </c:pt>
                <c:pt idx="6">
                  <c:v>2</c:v>
                </c:pt>
                <c:pt idx="7">
                  <c:v>0</c:v>
                </c:pt>
                <c:pt idx="8">
                  <c:v>0</c:v>
                </c:pt>
              </c:numCache>
            </c:numRef>
          </c:val>
          <c:extLst>
            <c:ext xmlns:c16="http://schemas.microsoft.com/office/drawing/2014/chart" uri="{C3380CC4-5D6E-409C-BE32-E72D297353CC}">
              <c16:uniqueId val="{00000001-9E1C-4597-9883-C635DB121557}"/>
            </c:ext>
          </c:extLst>
        </c:ser>
        <c:ser>
          <c:idx val="2"/>
          <c:order val="2"/>
          <c:tx>
            <c:strRef>
              <c:f>'graphs_no linked to formulas'!$D$2</c:f>
              <c:strCache>
                <c:ptCount val="1"/>
                <c:pt idx="0">
                  <c:v>WF</c:v>
                </c:pt>
              </c:strCache>
            </c:strRef>
          </c:tx>
          <c:spPr>
            <a:solidFill>
              <a:schemeClr val="accent3"/>
            </a:solidFill>
            <a:ln>
              <a:noFill/>
            </a:ln>
            <a:effectLst/>
          </c:spPr>
          <c:invertIfNegative val="0"/>
          <c:cat>
            <c:strRef>
              <c:f>'graphs_no linked to formulas'!$A$3:$A$11</c:f>
              <c:strCache>
                <c:ptCount val="9"/>
                <c:pt idx="0">
                  <c:v>Minimizing impacts on flora, fauna and ecosystems</c:v>
                </c:pt>
                <c:pt idx="1">
                  <c:v>Complying with regulations and procedures</c:v>
                </c:pt>
                <c:pt idx="2">
                  <c:v>Fuel use reduction and management </c:v>
                </c:pt>
                <c:pt idx="3">
                  <c:v>Using renewable energies and efficient technologies</c:v>
                </c:pt>
                <c:pt idx="4">
                  <c:v>Educating creating awareness</c:v>
                </c:pt>
                <c:pt idx="5">
                  <c:v>Enhancing collaboration</c:v>
                </c:pt>
                <c:pt idx="6">
                  <c:v>Reducing or reusing resources</c:v>
                </c:pt>
                <c:pt idx="7">
                  <c:v>Recycling, separating and removing waste</c:v>
                </c:pt>
                <c:pt idx="8">
                  <c:v>Inaction</c:v>
                </c:pt>
              </c:strCache>
            </c:strRef>
          </c:cat>
          <c:val>
            <c:numRef>
              <c:f>'graphs_no linked to formulas'!$D$3:$D$11</c:f>
              <c:numCache>
                <c:formatCode>General</c:formatCode>
                <c:ptCount val="9"/>
                <c:pt idx="0">
                  <c:v>12</c:v>
                </c:pt>
                <c:pt idx="1">
                  <c:v>4</c:v>
                </c:pt>
                <c:pt idx="2">
                  <c:v>1</c:v>
                </c:pt>
                <c:pt idx="3">
                  <c:v>0</c:v>
                </c:pt>
                <c:pt idx="4">
                  <c:v>0</c:v>
                </c:pt>
                <c:pt idx="5">
                  <c:v>1</c:v>
                </c:pt>
                <c:pt idx="6">
                  <c:v>0</c:v>
                </c:pt>
                <c:pt idx="7">
                  <c:v>0</c:v>
                </c:pt>
                <c:pt idx="8">
                  <c:v>0</c:v>
                </c:pt>
              </c:numCache>
            </c:numRef>
          </c:val>
          <c:extLst>
            <c:ext xmlns:c16="http://schemas.microsoft.com/office/drawing/2014/chart" uri="{C3380CC4-5D6E-409C-BE32-E72D297353CC}">
              <c16:uniqueId val="{00000002-9E1C-4597-9883-C635DB121557}"/>
            </c:ext>
          </c:extLst>
        </c:ser>
        <c:ser>
          <c:idx val="3"/>
          <c:order val="3"/>
          <c:tx>
            <c:strRef>
              <c:f>'graphs_no linked to formulas'!$E$2</c:f>
              <c:strCache>
                <c:ptCount val="1"/>
                <c:pt idx="0">
                  <c:v>SPD</c:v>
                </c:pt>
              </c:strCache>
            </c:strRef>
          </c:tx>
          <c:spPr>
            <a:solidFill>
              <a:schemeClr val="accent4"/>
            </a:solidFill>
            <a:ln>
              <a:noFill/>
            </a:ln>
            <a:effectLst/>
          </c:spPr>
          <c:invertIfNegative val="0"/>
          <c:cat>
            <c:strRef>
              <c:f>'graphs_no linked to formulas'!$A$3:$A$11</c:f>
              <c:strCache>
                <c:ptCount val="9"/>
                <c:pt idx="0">
                  <c:v>Minimizing impacts on flora, fauna and ecosystems</c:v>
                </c:pt>
                <c:pt idx="1">
                  <c:v>Complying with regulations and procedures</c:v>
                </c:pt>
                <c:pt idx="2">
                  <c:v>Fuel use reduction and management </c:v>
                </c:pt>
                <c:pt idx="3">
                  <c:v>Using renewable energies and efficient technologies</c:v>
                </c:pt>
                <c:pt idx="4">
                  <c:v>Educating creating awareness</c:v>
                </c:pt>
                <c:pt idx="5">
                  <c:v>Enhancing collaboration</c:v>
                </c:pt>
                <c:pt idx="6">
                  <c:v>Reducing or reusing resources</c:v>
                </c:pt>
                <c:pt idx="7">
                  <c:v>Recycling, separating and removing waste</c:v>
                </c:pt>
                <c:pt idx="8">
                  <c:v>Inaction</c:v>
                </c:pt>
              </c:strCache>
            </c:strRef>
          </c:cat>
          <c:val>
            <c:numRef>
              <c:f>'graphs_no linked to formulas'!$E$3:$E$11</c:f>
              <c:numCache>
                <c:formatCode>General</c:formatCode>
                <c:ptCount val="9"/>
                <c:pt idx="0">
                  <c:v>4</c:v>
                </c:pt>
                <c:pt idx="1">
                  <c:v>2</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3-9E1C-4597-9883-C635DB121557}"/>
            </c:ext>
          </c:extLst>
        </c:ser>
        <c:ser>
          <c:idx val="4"/>
          <c:order val="4"/>
          <c:tx>
            <c:strRef>
              <c:f>'graphs_no linked to formulas'!$F$2</c:f>
              <c:strCache>
                <c:ptCount val="1"/>
                <c:pt idx="0">
                  <c:v>LM</c:v>
                </c:pt>
              </c:strCache>
            </c:strRef>
          </c:tx>
          <c:spPr>
            <a:solidFill>
              <a:schemeClr val="accent5"/>
            </a:solidFill>
            <a:ln>
              <a:noFill/>
            </a:ln>
            <a:effectLst/>
          </c:spPr>
          <c:invertIfNegative val="0"/>
          <c:cat>
            <c:strRef>
              <c:f>'graphs_no linked to formulas'!$A$3:$A$11</c:f>
              <c:strCache>
                <c:ptCount val="9"/>
                <c:pt idx="0">
                  <c:v>Minimizing impacts on flora, fauna and ecosystems</c:v>
                </c:pt>
                <c:pt idx="1">
                  <c:v>Complying with regulations and procedures</c:v>
                </c:pt>
                <c:pt idx="2">
                  <c:v>Fuel use reduction and management </c:v>
                </c:pt>
                <c:pt idx="3">
                  <c:v>Using renewable energies and efficient technologies</c:v>
                </c:pt>
                <c:pt idx="4">
                  <c:v>Educating creating awareness</c:v>
                </c:pt>
                <c:pt idx="5">
                  <c:v>Enhancing collaboration</c:v>
                </c:pt>
                <c:pt idx="6">
                  <c:v>Reducing or reusing resources</c:v>
                </c:pt>
                <c:pt idx="7">
                  <c:v>Recycling, separating and removing waste</c:v>
                </c:pt>
                <c:pt idx="8">
                  <c:v>Inaction</c:v>
                </c:pt>
              </c:strCache>
            </c:strRef>
          </c:cat>
          <c:val>
            <c:numRef>
              <c:f>'graphs_no linked to formulas'!$F$3:$F$11</c:f>
              <c:numCache>
                <c:formatCode>General</c:formatCode>
                <c:ptCount val="9"/>
                <c:pt idx="0">
                  <c:v>1</c:v>
                </c:pt>
                <c:pt idx="1">
                  <c:v>0</c:v>
                </c:pt>
                <c:pt idx="2">
                  <c:v>0</c:v>
                </c:pt>
                <c:pt idx="3">
                  <c:v>0</c:v>
                </c:pt>
                <c:pt idx="4">
                  <c:v>0</c:v>
                </c:pt>
                <c:pt idx="5">
                  <c:v>0</c:v>
                </c:pt>
                <c:pt idx="6">
                  <c:v>2</c:v>
                </c:pt>
                <c:pt idx="7">
                  <c:v>1</c:v>
                </c:pt>
                <c:pt idx="8">
                  <c:v>1</c:v>
                </c:pt>
              </c:numCache>
            </c:numRef>
          </c:val>
          <c:extLst>
            <c:ext xmlns:c16="http://schemas.microsoft.com/office/drawing/2014/chart" uri="{C3380CC4-5D6E-409C-BE32-E72D297353CC}">
              <c16:uniqueId val="{00000004-9E1C-4597-9883-C635DB121557}"/>
            </c:ext>
          </c:extLst>
        </c:ser>
        <c:ser>
          <c:idx val="5"/>
          <c:order val="5"/>
          <c:tx>
            <c:strRef>
              <c:f>'graphs_no linked to formulas'!$G$2</c:f>
              <c:strCache>
                <c:ptCount val="1"/>
                <c:pt idx="0">
                  <c:v>AG</c:v>
                </c:pt>
              </c:strCache>
            </c:strRef>
          </c:tx>
          <c:spPr>
            <a:solidFill>
              <a:schemeClr val="accent6"/>
            </a:solidFill>
            <a:ln>
              <a:noFill/>
            </a:ln>
            <a:effectLst/>
          </c:spPr>
          <c:invertIfNegative val="0"/>
          <c:cat>
            <c:strRef>
              <c:f>'graphs_no linked to formulas'!$A$3:$A$11</c:f>
              <c:strCache>
                <c:ptCount val="9"/>
                <c:pt idx="0">
                  <c:v>Minimizing impacts on flora, fauna and ecosystems</c:v>
                </c:pt>
                <c:pt idx="1">
                  <c:v>Complying with regulations and procedures</c:v>
                </c:pt>
                <c:pt idx="2">
                  <c:v>Fuel use reduction and management </c:v>
                </c:pt>
                <c:pt idx="3">
                  <c:v>Using renewable energies and efficient technologies</c:v>
                </c:pt>
                <c:pt idx="4">
                  <c:v>Educating creating awareness</c:v>
                </c:pt>
                <c:pt idx="5">
                  <c:v>Enhancing collaboration</c:v>
                </c:pt>
                <c:pt idx="6">
                  <c:v>Reducing or reusing resources</c:v>
                </c:pt>
                <c:pt idx="7">
                  <c:v>Recycling, separating and removing waste</c:v>
                </c:pt>
                <c:pt idx="8">
                  <c:v>Inaction</c:v>
                </c:pt>
              </c:strCache>
            </c:strRef>
          </c:cat>
          <c:val>
            <c:numRef>
              <c:f>'graphs_no linked to formulas'!$G$3:$G$11</c:f>
              <c:numCache>
                <c:formatCode>General</c:formatCode>
                <c:ptCount val="9"/>
                <c:pt idx="0">
                  <c:v>5</c:v>
                </c:pt>
                <c:pt idx="1">
                  <c:v>0</c:v>
                </c:pt>
                <c:pt idx="2">
                  <c:v>5</c:v>
                </c:pt>
                <c:pt idx="3">
                  <c:v>14</c:v>
                </c:pt>
                <c:pt idx="4">
                  <c:v>0</c:v>
                </c:pt>
                <c:pt idx="5">
                  <c:v>4</c:v>
                </c:pt>
                <c:pt idx="6">
                  <c:v>1</c:v>
                </c:pt>
                <c:pt idx="7">
                  <c:v>1</c:v>
                </c:pt>
                <c:pt idx="8">
                  <c:v>0</c:v>
                </c:pt>
              </c:numCache>
            </c:numRef>
          </c:val>
          <c:extLst>
            <c:ext xmlns:c16="http://schemas.microsoft.com/office/drawing/2014/chart" uri="{C3380CC4-5D6E-409C-BE32-E72D297353CC}">
              <c16:uniqueId val="{00000005-9E1C-4597-9883-C635DB121557}"/>
            </c:ext>
          </c:extLst>
        </c:ser>
        <c:ser>
          <c:idx val="6"/>
          <c:order val="6"/>
          <c:tx>
            <c:strRef>
              <c:f>'graphs_no linked to formulas'!$H$2</c:f>
              <c:strCache>
                <c:ptCount val="1"/>
                <c:pt idx="0">
                  <c:v>LW</c:v>
                </c:pt>
              </c:strCache>
            </c:strRef>
          </c:tx>
          <c:spPr>
            <a:solidFill>
              <a:schemeClr val="accent1">
                <a:lumMod val="60000"/>
              </a:schemeClr>
            </a:solidFill>
            <a:ln>
              <a:noFill/>
            </a:ln>
            <a:effectLst/>
          </c:spPr>
          <c:invertIfNegative val="0"/>
          <c:cat>
            <c:strRef>
              <c:f>'graphs_no linked to formulas'!$A$3:$A$11</c:f>
              <c:strCache>
                <c:ptCount val="9"/>
                <c:pt idx="0">
                  <c:v>Minimizing impacts on flora, fauna and ecosystems</c:v>
                </c:pt>
                <c:pt idx="1">
                  <c:v>Complying with regulations and procedures</c:v>
                </c:pt>
                <c:pt idx="2">
                  <c:v>Fuel use reduction and management </c:v>
                </c:pt>
                <c:pt idx="3">
                  <c:v>Using renewable energies and efficient technologies</c:v>
                </c:pt>
                <c:pt idx="4">
                  <c:v>Educating creating awareness</c:v>
                </c:pt>
                <c:pt idx="5">
                  <c:v>Enhancing collaboration</c:v>
                </c:pt>
                <c:pt idx="6">
                  <c:v>Reducing or reusing resources</c:v>
                </c:pt>
                <c:pt idx="7">
                  <c:v>Recycling, separating and removing waste</c:v>
                </c:pt>
                <c:pt idx="8">
                  <c:v>Inaction</c:v>
                </c:pt>
              </c:strCache>
            </c:strRef>
          </c:cat>
          <c:val>
            <c:numRef>
              <c:f>'graphs_no linked to formulas'!$H$3:$H$11</c:f>
              <c:numCache>
                <c:formatCode>General</c:formatCode>
                <c:ptCount val="9"/>
                <c:pt idx="0">
                  <c:v>0</c:v>
                </c:pt>
                <c:pt idx="1">
                  <c:v>1</c:v>
                </c:pt>
                <c:pt idx="2">
                  <c:v>0</c:v>
                </c:pt>
                <c:pt idx="3">
                  <c:v>0</c:v>
                </c:pt>
                <c:pt idx="4">
                  <c:v>0</c:v>
                </c:pt>
                <c:pt idx="5">
                  <c:v>1</c:v>
                </c:pt>
                <c:pt idx="6">
                  <c:v>0</c:v>
                </c:pt>
                <c:pt idx="7">
                  <c:v>2</c:v>
                </c:pt>
                <c:pt idx="8">
                  <c:v>1</c:v>
                </c:pt>
              </c:numCache>
            </c:numRef>
          </c:val>
          <c:extLst>
            <c:ext xmlns:c16="http://schemas.microsoft.com/office/drawing/2014/chart" uri="{C3380CC4-5D6E-409C-BE32-E72D297353CC}">
              <c16:uniqueId val="{00000006-9E1C-4597-9883-C635DB121557}"/>
            </c:ext>
          </c:extLst>
        </c:ser>
        <c:ser>
          <c:idx val="7"/>
          <c:order val="7"/>
          <c:tx>
            <c:strRef>
              <c:f>'graphs_no linked to formulas'!$I$2</c:f>
              <c:strCache>
                <c:ptCount val="1"/>
                <c:pt idx="0">
                  <c:v>Cross-cutting </c:v>
                </c:pt>
              </c:strCache>
            </c:strRef>
          </c:tx>
          <c:spPr>
            <a:solidFill>
              <a:schemeClr val="accent2">
                <a:lumMod val="60000"/>
              </a:schemeClr>
            </a:solidFill>
            <a:ln>
              <a:noFill/>
            </a:ln>
            <a:effectLst/>
          </c:spPr>
          <c:invertIfNegative val="0"/>
          <c:cat>
            <c:strRef>
              <c:f>'graphs_no linked to formulas'!$A$3:$A$11</c:f>
              <c:strCache>
                <c:ptCount val="9"/>
                <c:pt idx="0">
                  <c:v>Minimizing impacts on flora, fauna and ecosystems</c:v>
                </c:pt>
                <c:pt idx="1">
                  <c:v>Complying with regulations and procedures</c:v>
                </c:pt>
                <c:pt idx="2">
                  <c:v>Fuel use reduction and management </c:v>
                </c:pt>
                <c:pt idx="3">
                  <c:v>Using renewable energies and efficient technologies</c:v>
                </c:pt>
                <c:pt idx="4">
                  <c:v>Educating creating awareness</c:v>
                </c:pt>
                <c:pt idx="5">
                  <c:v>Enhancing collaboration</c:v>
                </c:pt>
                <c:pt idx="6">
                  <c:v>Reducing or reusing resources</c:v>
                </c:pt>
                <c:pt idx="7">
                  <c:v>Recycling, separating and removing waste</c:v>
                </c:pt>
                <c:pt idx="8">
                  <c:v>Inaction</c:v>
                </c:pt>
              </c:strCache>
            </c:strRef>
          </c:cat>
          <c:val>
            <c:numRef>
              <c:f>'graphs_no linked to formulas'!$I$3:$I$11</c:f>
              <c:numCache>
                <c:formatCode>General</c:formatCode>
                <c:ptCount val="9"/>
                <c:pt idx="0">
                  <c:v>2</c:v>
                </c:pt>
                <c:pt idx="1">
                  <c:v>18</c:v>
                </c:pt>
                <c:pt idx="2">
                  <c:v>0</c:v>
                </c:pt>
                <c:pt idx="3">
                  <c:v>1</c:v>
                </c:pt>
                <c:pt idx="4">
                  <c:v>13</c:v>
                </c:pt>
                <c:pt idx="5">
                  <c:v>2</c:v>
                </c:pt>
                <c:pt idx="6">
                  <c:v>1</c:v>
                </c:pt>
                <c:pt idx="7">
                  <c:v>0</c:v>
                </c:pt>
                <c:pt idx="8">
                  <c:v>0</c:v>
                </c:pt>
              </c:numCache>
            </c:numRef>
          </c:val>
          <c:extLst>
            <c:ext xmlns:c16="http://schemas.microsoft.com/office/drawing/2014/chart" uri="{C3380CC4-5D6E-409C-BE32-E72D297353CC}">
              <c16:uniqueId val="{00000007-9E1C-4597-9883-C635DB121557}"/>
            </c:ext>
          </c:extLst>
        </c:ser>
        <c:dLbls>
          <c:showLegendKey val="0"/>
          <c:showVal val="0"/>
          <c:showCatName val="0"/>
          <c:showSerName val="0"/>
          <c:showPercent val="0"/>
          <c:showBubbleSize val="0"/>
        </c:dLbls>
        <c:gapWidth val="150"/>
        <c:overlap val="100"/>
        <c:axId val="577661752"/>
        <c:axId val="577658512"/>
      </c:barChart>
      <c:catAx>
        <c:axId val="5776617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7658512"/>
        <c:crosses val="autoZero"/>
        <c:auto val="1"/>
        <c:lblAlgn val="ctr"/>
        <c:lblOffset val="100"/>
        <c:noMultiLvlLbl val="0"/>
      </c:catAx>
      <c:valAx>
        <c:axId val="5776585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7661752"/>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Categories</a:t>
            </a:r>
            <a:r>
              <a:rPr lang="en-US" baseline="0"/>
              <a:t> of </a:t>
            </a:r>
            <a:r>
              <a:rPr lang="en-US" i="1" baseline="0"/>
              <a:t>ES practices </a:t>
            </a:r>
            <a:r>
              <a:rPr lang="en-US" baseline="0"/>
              <a:t>by environmental impact category -science and logistical operations-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'graphs_no linked to formulas'!$B$15</c:f>
              <c:strCache>
                <c:ptCount val="1"/>
                <c:pt idx="0">
                  <c:v>SD</c:v>
                </c:pt>
              </c:strCache>
            </c:strRef>
          </c:tx>
          <c:spPr>
            <a:solidFill>
              <a:schemeClr val="accent1"/>
            </a:solidFill>
            <a:ln>
              <a:noFill/>
            </a:ln>
            <a:effectLst/>
          </c:spPr>
          <c:invertIfNegative val="0"/>
          <c:cat>
            <c:strRef>
              <c:f>'graphs_no linked to formulas'!$A$16:$A$23</c:f>
              <c:strCache>
                <c:ptCount val="8"/>
                <c:pt idx="0">
                  <c:v>Minimizing impacts on flora, fauna and ecosystems</c:v>
                </c:pt>
                <c:pt idx="1">
                  <c:v>Fuel use reduction and management </c:v>
                </c:pt>
                <c:pt idx="2">
                  <c:v>Educating creating awareness</c:v>
                </c:pt>
                <c:pt idx="3">
                  <c:v>Using renewable energies and efficient technologies</c:v>
                </c:pt>
                <c:pt idx="4">
                  <c:v>Enhancing collaboration</c:v>
                </c:pt>
                <c:pt idx="5">
                  <c:v>Reducing or reusing resources</c:v>
                </c:pt>
                <c:pt idx="6">
                  <c:v>Recycling, separating and removing waste</c:v>
                </c:pt>
                <c:pt idx="7">
                  <c:v>Inaction</c:v>
                </c:pt>
              </c:strCache>
            </c:strRef>
          </c:cat>
          <c:val>
            <c:numRef>
              <c:f>'graphs_no linked to formulas'!$B$16:$B$23</c:f>
              <c:numCache>
                <c:formatCode>General</c:formatCode>
                <c:ptCount val="8"/>
                <c:pt idx="0">
                  <c:v>4</c:v>
                </c:pt>
                <c:pt idx="1">
                  <c:v>8</c:v>
                </c:pt>
                <c:pt idx="2">
                  <c:v>0</c:v>
                </c:pt>
                <c:pt idx="3">
                  <c:v>0</c:v>
                </c:pt>
                <c:pt idx="4">
                  <c:v>0</c:v>
                </c:pt>
                <c:pt idx="5">
                  <c:v>1</c:v>
                </c:pt>
                <c:pt idx="6">
                  <c:v>0</c:v>
                </c:pt>
                <c:pt idx="7">
                  <c:v>0</c:v>
                </c:pt>
              </c:numCache>
            </c:numRef>
          </c:val>
          <c:extLst>
            <c:ext xmlns:c16="http://schemas.microsoft.com/office/drawing/2014/chart" uri="{C3380CC4-5D6E-409C-BE32-E72D297353CC}">
              <c16:uniqueId val="{00000000-89F3-4E55-8F93-ADEE091C58EC}"/>
            </c:ext>
          </c:extLst>
        </c:ser>
        <c:ser>
          <c:idx val="1"/>
          <c:order val="1"/>
          <c:tx>
            <c:strRef>
              <c:f>'graphs_no linked to formulas'!$C$15</c:f>
              <c:strCache>
                <c:ptCount val="1"/>
                <c:pt idx="0">
                  <c:v>WP</c:v>
                </c:pt>
              </c:strCache>
            </c:strRef>
          </c:tx>
          <c:spPr>
            <a:solidFill>
              <a:schemeClr val="accent2"/>
            </a:solidFill>
            <a:ln>
              <a:noFill/>
            </a:ln>
            <a:effectLst/>
          </c:spPr>
          <c:invertIfNegative val="0"/>
          <c:cat>
            <c:strRef>
              <c:f>'graphs_no linked to formulas'!$A$16:$A$23</c:f>
              <c:strCache>
                <c:ptCount val="8"/>
                <c:pt idx="0">
                  <c:v>Minimizing impacts on flora, fauna and ecosystems</c:v>
                </c:pt>
                <c:pt idx="1">
                  <c:v>Fuel use reduction and management </c:v>
                </c:pt>
                <c:pt idx="2">
                  <c:v>Educating creating awareness</c:v>
                </c:pt>
                <c:pt idx="3">
                  <c:v>Using renewable energies and efficient technologies</c:v>
                </c:pt>
                <c:pt idx="4">
                  <c:v>Enhancing collaboration</c:v>
                </c:pt>
                <c:pt idx="5">
                  <c:v>Reducing or reusing resources</c:v>
                </c:pt>
                <c:pt idx="6">
                  <c:v>Recycling, separating and removing waste</c:v>
                </c:pt>
                <c:pt idx="7">
                  <c:v>Inaction</c:v>
                </c:pt>
              </c:strCache>
            </c:strRef>
          </c:cat>
          <c:val>
            <c:numRef>
              <c:f>'graphs_no linked to formulas'!$C$16:$C$23</c:f>
              <c:numCache>
                <c:formatCode>General</c:formatCode>
                <c:ptCount val="8"/>
                <c:pt idx="0">
                  <c:v>4</c:v>
                </c:pt>
                <c:pt idx="1">
                  <c:v>3</c:v>
                </c:pt>
                <c:pt idx="2">
                  <c:v>0</c:v>
                </c:pt>
                <c:pt idx="3">
                  <c:v>0</c:v>
                </c:pt>
                <c:pt idx="4">
                  <c:v>0</c:v>
                </c:pt>
                <c:pt idx="5">
                  <c:v>1</c:v>
                </c:pt>
                <c:pt idx="6">
                  <c:v>0</c:v>
                </c:pt>
                <c:pt idx="7">
                  <c:v>0</c:v>
                </c:pt>
              </c:numCache>
            </c:numRef>
          </c:val>
          <c:extLst>
            <c:ext xmlns:c16="http://schemas.microsoft.com/office/drawing/2014/chart" uri="{C3380CC4-5D6E-409C-BE32-E72D297353CC}">
              <c16:uniqueId val="{00000001-89F3-4E55-8F93-ADEE091C58EC}"/>
            </c:ext>
          </c:extLst>
        </c:ser>
        <c:ser>
          <c:idx val="2"/>
          <c:order val="2"/>
          <c:tx>
            <c:strRef>
              <c:f>'graphs_no linked to formulas'!$D$15</c:f>
              <c:strCache>
                <c:ptCount val="1"/>
                <c:pt idx="0">
                  <c:v>WF</c:v>
                </c:pt>
              </c:strCache>
            </c:strRef>
          </c:tx>
          <c:spPr>
            <a:solidFill>
              <a:schemeClr val="accent3"/>
            </a:solidFill>
            <a:ln>
              <a:noFill/>
            </a:ln>
            <a:effectLst/>
          </c:spPr>
          <c:invertIfNegative val="0"/>
          <c:cat>
            <c:strRef>
              <c:f>'graphs_no linked to formulas'!$A$16:$A$23</c:f>
              <c:strCache>
                <c:ptCount val="8"/>
                <c:pt idx="0">
                  <c:v>Minimizing impacts on flora, fauna and ecosystems</c:v>
                </c:pt>
                <c:pt idx="1">
                  <c:v>Fuel use reduction and management </c:v>
                </c:pt>
                <c:pt idx="2">
                  <c:v>Educating creating awareness</c:v>
                </c:pt>
                <c:pt idx="3">
                  <c:v>Using renewable energies and efficient technologies</c:v>
                </c:pt>
                <c:pt idx="4">
                  <c:v>Enhancing collaboration</c:v>
                </c:pt>
                <c:pt idx="5">
                  <c:v>Reducing or reusing resources</c:v>
                </c:pt>
                <c:pt idx="6">
                  <c:v>Recycling, separating and removing waste</c:v>
                </c:pt>
                <c:pt idx="7">
                  <c:v>Inaction</c:v>
                </c:pt>
              </c:strCache>
            </c:strRef>
          </c:cat>
          <c:val>
            <c:numRef>
              <c:f>'graphs_no linked to formulas'!$D$16:$D$23</c:f>
              <c:numCache>
                <c:formatCode>General</c:formatCode>
                <c:ptCount val="8"/>
                <c:pt idx="0">
                  <c:v>2</c:v>
                </c:pt>
                <c:pt idx="1">
                  <c:v>1</c:v>
                </c:pt>
                <c:pt idx="2">
                  <c:v>0</c:v>
                </c:pt>
                <c:pt idx="3">
                  <c:v>0</c:v>
                </c:pt>
                <c:pt idx="4">
                  <c:v>1</c:v>
                </c:pt>
                <c:pt idx="5">
                  <c:v>0</c:v>
                </c:pt>
                <c:pt idx="6">
                  <c:v>0</c:v>
                </c:pt>
                <c:pt idx="7">
                  <c:v>0</c:v>
                </c:pt>
              </c:numCache>
            </c:numRef>
          </c:val>
          <c:extLst>
            <c:ext xmlns:c16="http://schemas.microsoft.com/office/drawing/2014/chart" uri="{C3380CC4-5D6E-409C-BE32-E72D297353CC}">
              <c16:uniqueId val="{00000002-89F3-4E55-8F93-ADEE091C58EC}"/>
            </c:ext>
          </c:extLst>
        </c:ser>
        <c:ser>
          <c:idx val="3"/>
          <c:order val="3"/>
          <c:tx>
            <c:strRef>
              <c:f>'graphs_no linked to formulas'!$E$15</c:f>
              <c:strCache>
                <c:ptCount val="1"/>
                <c:pt idx="0">
                  <c:v>SPD</c:v>
                </c:pt>
              </c:strCache>
            </c:strRef>
          </c:tx>
          <c:spPr>
            <a:solidFill>
              <a:schemeClr val="accent4"/>
            </a:solidFill>
            <a:ln>
              <a:noFill/>
            </a:ln>
            <a:effectLst/>
          </c:spPr>
          <c:invertIfNegative val="0"/>
          <c:cat>
            <c:strRef>
              <c:f>'graphs_no linked to formulas'!$A$16:$A$23</c:f>
              <c:strCache>
                <c:ptCount val="8"/>
                <c:pt idx="0">
                  <c:v>Minimizing impacts on flora, fauna and ecosystems</c:v>
                </c:pt>
                <c:pt idx="1">
                  <c:v>Fuel use reduction and management </c:v>
                </c:pt>
                <c:pt idx="2">
                  <c:v>Educating creating awareness</c:v>
                </c:pt>
                <c:pt idx="3">
                  <c:v>Using renewable energies and efficient technologies</c:v>
                </c:pt>
                <c:pt idx="4">
                  <c:v>Enhancing collaboration</c:v>
                </c:pt>
                <c:pt idx="5">
                  <c:v>Reducing or reusing resources</c:v>
                </c:pt>
                <c:pt idx="6">
                  <c:v>Recycling, separating and removing waste</c:v>
                </c:pt>
                <c:pt idx="7">
                  <c:v>Inaction</c:v>
                </c:pt>
              </c:strCache>
            </c:strRef>
          </c:cat>
          <c:val>
            <c:numRef>
              <c:f>'graphs_no linked to formulas'!$E$16:$E$23</c:f>
              <c:numCache>
                <c:formatCode>General</c:formatCode>
                <c:ptCount val="8"/>
                <c:pt idx="0">
                  <c:v>2</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3-89F3-4E55-8F93-ADEE091C58EC}"/>
            </c:ext>
          </c:extLst>
        </c:ser>
        <c:ser>
          <c:idx val="4"/>
          <c:order val="4"/>
          <c:tx>
            <c:strRef>
              <c:f>'graphs_no linked to formulas'!$F$15</c:f>
              <c:strCache>
                <c:ptCount val="1"/>
                <c:pt idx="0">
                  <c:v>LM</c:v>
                </c:pt>
              </c:strCache>
            </c:strRef>
          </c:tx>
          <c:spPr>
            <a:solidFill>
              <a:schemeClr val="accent5">
                <a:lumMod val="20000"/>
                <a:lumOff val="80000"/>
              </a:schemeClr>
            </a:solidFill>
            <a:ln>
              <a:solidFill>
                <a:schemeClr val="accent5">
                  <a:lumMod val="20000"/>
                  <a:lumOff val="80000"/>
                </a:schemeClr>
              </a:solidFill>
            </a:ln>
            <a:effectLst/>
          </c:spPr>
          <c:invertIfNegative val="0"/>
          <c:cat>
            <c:strRef>
              <c:f>'graphs_no linked to formulas'!$A$16:$A$23</c:f>
              <c:strCache>
                <c:ptCount val="8"/>
                <c:pt idx="0">
                  <c:v>Minimizing impacts on flora, fauna and ecosystems</c:v>
                </c:pt>
                <c:pt idx="1">
                  <c:v>Fuel use reduction and management </c:v>
                </c:pt>
                <c:pt idx="2">
                  <c:v>Educating creating awareness</c:v>
                </c:pt>
                <c:pt idx="3">
                  <c:v>Using renewable energies and efficient technologies</c:v>
                </c:pt>
                <c:pt idx="4">
                  <c:v>Enhancing collaboration</c:v>
                </c:pt>
                <c:pt idx="5">
                  <c:v>Reducing or reusing resources</c:v>
                </c:pt>
                <c:pt idx="6">
                  <c:v>Recycling, separating and removing waste</c:v>
                </c:pt>
                <c:pt idx="7">
                  <c:v>Inaction</c:v>
                </c:pt>
              </c:strCache>
            </c:strRef>
          </c:cat>
          <c:val>
            <c:numRef>
              <c:f>'graphs_no linked to formulas'!$F$16:$F$23</c:f>
              <c:numCache>
                <c:formatCode>General</c:formatCode>
                <c:ptCount val="8"/>
                <c:pt idx="0">
                  <c:v>0</c:v>
                </c:pt>
                <c:pt idx="1">
                  <c:v>0</c:v>
                </c:pt>
                <c:pt idx="2">
                  <c:v>0</c:v>
                </c:pt>
                <c:pt idx="3">
                  <c:v>0</c:v>
                </c:pt>
                <c:pt idx="4">
                  <c:v>0</c:v>
                </c:pt>
                <c:pt idx="5">
                  <c:v>2</c:v>
                </c:pt>
                <c:pt idx="6">
                  <c:v>1</c:v>
                </c:pt>
                <c:pt idx="7">
                  <c:v>1</c:v>
                </c:pt>
              </c:numCache>
            </c:numRef>
          </c:val>
          <c:extLst>
            <c:ext xmlns:c16="http://schemas.microsoft.com/office/drawing/2014/chart" uri="{C3380CC4-5D6E-409C-BE32-E72D297353CC}">
              <c16:uniqueId val="{00000004-89F3-4E55-8F93-ADEE091C58EC}"/>
            </c:ext>
          </c:extLst>
        </c:ser>
        <c:ser>
          <c:idx val="5"/>
          <c:order val="5"/>
          <c:tx>
            <c:strRef>
              <c:f>'graphs_no linked to formulas'!$G$15</c:f>
              <c:strCache>
                <c:ptCount val="1"/>
                <c:pt idx="0">
                  <c:v>AG</c:v>
                </c:pt>
              </c:strCache>
            </c:strRef>
          </c:tx>
          <c:spPr>
            <a:solidFill>
              <a:schemeClr val="accent6"/>
            </a:solidFill>
            <a:ln>
              <a:noFill/>
            </a:ln>
            <a:effectLst/>
          </c:spPr>
          <c:invertIfNegative val="0"/>
          <c:cat>
            <c:strRef>
              <c:f>'graphs_no linked to formulas'!$A$16:$A$23</c:f>
              <c:strCache>
                <c:ptCount val="8"/>
                <c:pt idx="0">
                  <c:v>Minimizing impacts on flora, fauna and ecosystems</c:v>
                </c:pt>
                <c:pt idx="1">
                  <c:v>Fuel use reduction and management </c:v>
                </c:pt>
                <c:pt idx="2">
                  <c:v>Educating creating awareness</c:v>
                </c:pt>
                <c:pt idx="3">
                  <c:v>Using renewable energies and efficient technologies</c:v>
                </c:pt>
                <c:pt idx="4">
                  <c:v>Enhancing collaboration</c:v>
                </c:pt>
                <c:pt idx="5">
                  <c:v>Reducing or reusing resources</c:v>
                </c:pt>
                <c:pt idx="6">
                  <c:v>Recycling, separating and removing waste</c:v>
                </c:pt>
                <c:pt idx="7">
                  <c:v>Inaction</c:v>
                </c:pt>
              </c:strCache>
            </c:strRef>
          </c:cat>
          <c:val>
            <c:numRef>
              <c:f>'graphs_no linked to formulas'!$G$16:$G$23</c:f>
              <c:numCache>
                <c:formatCode>General</c:formatCode>
                <c:ptCount val="8"/>
                <c:pt idx="0">
                  <c:v>2</c:v>
                </c:pt>
                <c:pt idx="1">
                  <c:v>2</c:v>
                </c:pt>
                <c:pt idx="2">
                  <c:v>0</c:v>
                </c:pt>
                <c:pt idx="3">
                  <c:v>6</c:v>
                </c:pt>
                <c:pt idx="4">
                  <c:v>1</c:v>
                </c:pt>
                <c:pt idx="5">
                  <c:v>1</c:v>
                </c:pt>
                <c:pt idx="6">
                  <c:v>0</c:v>
                </c:pt>
                <c:pt idx="7">
                  <c:v>0</c:v>
                </c:pt>
              </c:numCache>
            </c:numRef>
          </c:val>
          <c:extLst>
            <c:ext xmlns:c16="http://schemas.microsoft.com/office/drawing/2014/chart" uri="{C3380CC4-5D6E-409C-BE32-E72D297353CC}">
              <c16:uniqueId val="{00000005-89F3-4E55-8F93-ADEE091C58EC}"/>
            </c:ext>
          </c:extLst>
        </c:ser>
        <c:ser>
          <c:idx val="6"/>
          <c:order val="6"/>
          <c:tx>
            <c:strRef>
              <c:f>'graphs_no linked to formulas'!$H$15</c:f>
              <c:strCache>
                <c:ptCount val="1"/>
                <c:pt idx="0">
                  <c:v>LW</c:v>
                </c:pt>
              </c:strCache>
            </c:strRef>
          </c:tx>
          <c:spPr>
            <a:solidFill>
              <a:schemeClr val="accent1">
                <a:lumMod val="60000"/>
              </a:schemeClr>
            </a:solidFill>
            <a:ln>
              <a:noFill/>
            </a:ln>
            <a:effectLst/>
          </c:spPr>
          <c:invertIfNegative val="0"/>
          <c:cat>
            <c:strRef>
              <c:f>'graphs_no linked to formulas'!$A$16:$A$23</c:f>
              <c:strCache>
                <c:ptCount val="8"/>
                <c:pt idx="0">
                  <c:v>Minimizing impacts on flora, fauna and ecosystems</c:v>
                </c:pt>
                <c:pt idx="1">
                  <c:v>Fuel use reduction and management </c:v>
                </c:pt>
                <c:pt idx="2">
                  <c:v>Educating creating awareness</c:v>
                </c:pt>
                <c:pt idx="3">
                  <c:v>Using renewable energies and efficient technologies</c:v>
                </c:pt>
                <c:pt idx="4">
                  <c:v>Enhancing collaboration</c:v>
                </c:pt>
                <c:pt idx="5">
                  <c:v>Reducing or reusing resources</c:v>
                </c:pt>
                <c:pt idx="6">
                  <c:v>Recycling, separating and removing waste</c:v>
                </c:pt>
                <c:pt idx="7">
                  <c:v>Inaction</c:v>
                </c:pt>
              </c:strCache>
            </c:strRef>
          </c:cat>
          <c:val>
            <c:numRef>
              <c:f>'graphs_no linked to formulas'!$H$16:$H$23</c:f>
              <c:numCache>
                <c:formatCode>General</c:formatCode>
                <c:ptCount val="8"/>
                <c:pt idx="0">
                  <c:v>0</c:v>
                </c:pt>
                <c:pt idx="1">
                  <c:v>0</c:v>
                </c:pt>
                <c:pt idx="2">
                  <c:v>0</c:v>
                </c:pt>
                <c:pt idx="3">
                  <c:v>0</c:v>
                </c:pt>
                <c:pt idx="4">
                  <c:v>1</c:v>
                </c:pt>
                <c:pt idx="5">
                  <c:v>0</c:v>
                </c:pt>
                <c:pt idx="6">
                  <c:v>2</c:v>
                </c:pt>
                <c:pt idx="7">
                  <c:v>1</c:v>
                </c:pt>
              </c:numCache>
            </c:numRef>
          </c:val>
          <c:extLst>
            <c:ext xmlns:c16="http://schemas.microsoft.com/office/drawing/2014/chart" uri="{C3380CC4-5D6E-409C-BE32-E72D297353CC}">
              <c16:uniqueId val="{00000006-89F3-4E55-8F93-ADEE091C58EC}"/>
            </c:ext>
          </c:extLst>
        </c:ser>
        <c:ser>
          <c:idx val="7"/>
          <c:order val="7"/>
          <c:tx>
            <c:strRef>
              <c:f>'graphs_no linked to formulas'!$I$15</c:f>
              <c:strCache>
                <c:ptCount val="1"/>
                <c:pt idx="0">
                  <c:v>Cross-cutting </c:v>
                </c:pt>
              </c:strCache>
            </c:strRef>
          </c:tx>
          <c:spPr>
            <a:solidFill>
              <a:srgbClr val="25F9EF"/>
            </a:solidFill>
            <a:ln>
              <a:noFill/>
            </a:ln>
            <a:effectLst/>
          </c:spPr>
          <c:invertIfNegative val="0"/>
          <c:cat>
            <c:strRef>
              <c:f>'graphs_no linked to formulas'!$A$16:$A$23</c:f>
              <c:strCache>
                <c:ptCount val="8"/>
                <c:pt idx="0">
                  <c:v>Minimizing impacts on flora, fauna and ecosystems</c:v>
                </c:pt>
                <c:pt idx="1">
                  <c:v>Fuel use reduction and management </c:v>
                </c:pt>
                <c:pt idx="2">
                  <c:v>Educating creating awareness</c:v>
                </c:pt>
                <c:pt idx="3">
                  <c:v>Using renewable energies and efficient technologies</c:v>
                </c:pt>
                <c:pt idx="4">
                  <c:v>Enhancing collaboration</c:v>
                </c:pt>
                <c:pt idx="5">
                  <c:v>Reducing or reusing resources</c:v>
                </c:pt>
                <c:pt idx="6">
                  <c:v>Recycling, separating and removing waste</c:v>
                </c:pt>
                <c:pt idx="7">
                  <c:v>Inaction</c:v>
                </c:pt>
              </c:strCache>
            </c:strRef>
          </c:cat>
          <c:val>
            <c:numRef>
              <c:f>'graphs_no linked to formulas'!$I$16:$I$23</c:f>
              <c:numCache>
                <c:formatCode>General</c:formatCode>
                <c:ptCount val="8"/>
                <c:pt idx="0">
                  <c:v>0</c:v>
                </c:pt>
                <c:pt idx="1">
                  <c:v>0</c:v>
                </c:pt>
                <c:pt idx="2">
                  <c:v>10</c:v>
                </c:pt>
                <c:pt idx="3">
                  <c:v>0</c:v>
                </c:pt>
                <c:pt idx="4">
                  <c:v>2</c:v>
                </c:pt>
                <c:pt idx="5">
                  <c:v>0</c:v>
                </c:pt>
                <c:pt idx="6">
                  <c:v>0</c:v>
                </c:pt>
                <c:pt idx="7">
                  <c:v>0</c:v>
                </c:pt>
              </c:numCache>
            </c:numRef>
          </c:val>
          <c:extLst>
            <c:ext xmlns:c16="http://schemas.microsoft.com/office/drawing/2014/chart" uri="{C3380CC4-5D6E-409C-BE32-E72D297353CC}">
              <c16:uniqueId val="{00000007-89F3-4E55-8F93-ADEE091C58EC}"/>
            </c:ext>
          </c:extLst>
        </c:ser>
        <c:dLbls>
          <c:showLegendKey val="0"/>
          <c:showVal val="0"/>
          <c:showCatName val="0"/>
          <c:showSerName val="0"/>
          <c:showPercent val="0"/>
          <c:showBubbleSize val="0"/>
        </c:dLbls>
        <c:gapWidth val="150"/>
        <c:overlap val="100"/>
        <c:axId val="924660648"/>
        <c:axId val="924660288"/>
      </c:barChart>
      <c:catAx>
        <c:axId val="9246606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4660288"/>
        <c:crosses val="autoZero"/>
        <c:auto val="1"/>
        <c:lblAlgn val="ctr"/>
        <c:lblOffset val="100"/>
        <c:noMultiLvlLbl val="0"/>
      </c:catAx>
      <c:valAx>
        <c:axId val="92466028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4660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none" baseline="0">
                <a:solidFill>
                  <a:schemeClr val="lt1">
                    <a:lumMod val="85000"/>
                  </a:schemeClr>
                </a:solidFill>
                <a:latin typeface="+mn-lt"/>
                <a:ea typeface="+mn-ea"/>
                <a:cs typeface="+mn-cs"/>
              </a:defRPr>
            </a:pPr>
            <a:r>
              <a:rPr lang="en-US" sz="1100"/>
              <a:t>Categories of ES practices by environmental impact category -tourism operations</a:t>
            </a:r>
          </a:p>
        </c:rich>
      </c:tx>
      <c:overlay val="0"/>
      <c:spPr>
        <a:noFill/>
        <a:ln>
          <a:noFill/>
        </a:ln>
        <a:effectLst/>
      </c:spPr>
      <c:txPr>
        <a:bodyPr rot="0" spcFirstLastPara="1" vertOverflow="ellipsis" vert="horz" wrap="square" anchor="ctr" anchorCtr="1"/>
        <a:lstStyle/>
        <a:p>
          <a:pPr>
            <a:defRPr sz="1100" b="1" i="0" u="none" strike="noStrike" kern="1200" cap="none" baseline="0">
              <a:solidFill>
                <a:schemeClr val="lt1">
                  <a:lumMod val="85000"/>
                </a:schemeClr>
              </a:solidFill>
              <a:latin typeface="+mn-lt"/>
              <a:ea typeface="+mn-ea"/>
              <a:cs typeface="+mn-cs"/>
            </a:defRPr>
          </a:pPr>
          <a:endParaRPr lang="en-US"/>
        </a:p>
      </c:txPr>
    </c:title>
    <c:autoTitleDeleted val="0"/>
    <c:plotArea>
      <c:layout>
        <c:manualLayout>
          <c:layoutTarget val="inner"/>
          <c:xMode val="edge"/>
          <c:yMode val="edge"/>
          <c:x val="0.30333456499381745"/>
          <c:y val="0.244913861583401"/>
          <c:w val="0.40139941050224381"/>
          <c:h val="0.60769853254977102"/>
        </c:manualLayout>
      </c:layout>
      <c:radarChart>
        <c:radarStyle val="marker"/>
        <c:varyColors val="0"/>
        <c:ser>
          <c:idx val="0"/>
          <c:order val="0"/>
          <c:tx>
            <c:strRef>
              <c:f>'graphs_no linked to formulas'!$B$28</c:f>
              <c:strCache>
                <c:ptCount val="1"/>
                <c:pt idx="0">
                  <c:v>SD</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'graphs_no linked to formulas'!$A$29:$A$35</c:f>
              <c:strCache>
                <c:ptCount val="7"/>
                <c:pt idx="0">
                  <c:v>Minimizing impacts on flora, fauna and ecosystems</c:v>
                </c:pt>
                <c:pt idx="1">
                  <c:v>Using renewable energies and efficient technologies</c:v>
                </c:pt>
                <c:pt idx="2">
                  <c:v>Fuel use reduction and management </c:v>
                </c:pt>
                <c:pt idx="3">
                  <c:v>Enhancing collaboration</c:v>
                </c:pt>
                <c:pt idx="4">
                  <c:v>Educating creating awareness</c:v>
                </c:pt>
                <c:pt idx="5">
                  <c:v>Reducing or reusing resources</c:v>
                </c:pt>
                <c:pt idx="6">
                  <c:v>Recycling, separating and removing waste</c:v>
                </c:pt>
              </c:strCache>
            </c:strRef>
          </c:cat>
          <c:val>
            <c:numRef>
              <c:f>'graphs_no linked to formulas'!$B$29:$B$35</c:f>
              <c:numCache>
                <c:formatCode>General</c:formatCode>
                <c:ptCount val="7"/>
                <c:pt idx="0">
                  <c:v>2</c:v>
                </c:pt>
                <c:pt idx="1">
                  <c:v>0</c:v>
                </c:pt>
                <c:pt idx="2">
                  <c:v>0</c:v>
                </c:pt>
                <c:pt idx="3">
                  <c:v>0</c:v>
                </c:pt>
                <c:pt idx="4">
                  <c:v>0</c:v>
                </c:pt>
                <c:pt idx="5">
                  <c:v>0</c:v>
                </c:pt>
                <c:pt idx="6">
                  <c:v>0</c:v>
                </c:pt>
              </c:numCache>
            </c:numRef>
          </c:val>
          <c:extLst>
            <c:ext xmlns:c16="http://schemas.microsoft.com/office/drawing/2014/chart" uri="{C3380CC4-5D6E-409C-BE32-E72D297353CC}">
              <c16:uniqueId val="{00000000-A71A-4826-912C-E41F25624BDE}"/>
            </c:ext>
          </c:extLst>
        </c:ser>
        <c:ser>
          <c:idx val="1"/>
          <c:order val="1"/>
          <c:tx>
            <c:strRef>
              <c:f>'graphs_no linked to formulas'!$C$28</c:f>
              <c:strCache>
                <c:ptCount val="1"/>
                <c:pt idx="0">
                  <c:v>WP</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cat>
            <c:strRef>
              <c:f>'graphs_no linked to formulas'!$A$29:$A$35</c:f>
              <c:strCache>
                <c:ptCount val="7"/>
                <c:pt idx="0">
                  <c:v>Minimizing impacts on flora, fauna and ecosystems</c:v>
                </c:pt>
                <c:pt idx="1">
                  <c:v>Using renewable energies and efficient technologies</c:v>
                </c:pt>
                <c:pt idx="2">
                  <c:v>Fuel use reduction and management </c:v>
                </c:pt>
                <c:pt idx="3">
                  <c:v>Enhancing collaboration</c:v>
                </c:pt>
                <c:pt idx="4">
                  <c:v>Educating creating awareness</c:v>
                </c:pt>
                <c:pt idx="5">
                  <c:v>Reducing or reusing resources</c:v>
                </c:pt>
                <c:pt idx="6">
                  <c:v>Recycling, separating and removing waste</c:v>
                </c:pt>
              </c:strCache>
            </c:strRef>
          </c:cat>
          <c:val>
            <c:numRef>
              <c:f>'graphs_no linked to formulas'!$C$29:$C$35</c:f>
              <c:numCache>
                <c:formatCode>General</c:formatCode>
                <c:ptCount val="7"/>
                <c:pt idx="0">
                  <c:v>3</c:v>
                </c:pt>
                <c:pt idx="1">
                  <c:v>0</c:v>
                </c:pt>
                <c:pt idx="2">
                  <c:v>3</c:v>
                </c:pt>
                <c:pt idx="3">
                  <c:v>0</c:v>
                </c:pt>
                <c:pt idx="4">
                  <c:v>0</c:v>
                </c:pt>
                <c:pt idx="5">
                  <c:v>1</c:v>
                </c:pt>
                <c:pt idx="6">
                  <c:v>0</c:v>
                </c:pt>
              </c:numCache>
            </c:numRef>
          </c:val>
          <c:extLst>
            <c:ext xmlns:c16="http://schemas.microsoft.com/office/drawing/2014/chart" uri="{C3380CC4-5D6E-409C-BE32-E72D297353CC}">
              <c16:uniqueId val="{00000001-A71A-4826-912C-E41F25624BDE}"/>
            </c:ext>
          </c:extLst>
        </c:ser>
        <c:ser>
          <c:idx val="2"/>
          <c:order val="2"/>
          <c:tx>
            <c:strRef>
              <c:f>'graphs_no linked to formulas'!$D$28</c:f>
              <c:strCache>
                <c:ptCount val="1"/>
                <c:pt idx="0">
                  <c:v>WF</c:v>
                </c:pt>
              </c:strCache>
            </c:strRef>
          </c:tx>
          <c:spPr>
            <a:ln w="34925" cap="rnd">
              <a:solidFill>
                <a:schemeClr val="accent3"/>
              </a:solid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cat>
            <c:strRef>
              <c:f>'graphs_no linked to formulas'!$A$29:$A$35</c:f>
              <c:strCache>
                <c:ptCount val="7"/>
                <c:pt idx="0">
                  <c:v>Minimizing impacts on flora, fauna and ecosystems</c:v>
                </c:pt>
                <c:pt idx="1">
                  <c:v>Using renewable energies and efficient technologies</c:v>
                </c:pt>
                <c:pt idx="2">
                  <c:v>Fuel use reduction and management </c:v>
                </c:pt>
                <c:pt idx="3">
                  <c:v>Enhancing collaboration</c:v>
                </c:pt>
                <c:pt idx="4">
                  <c:v>Educating creating awareness</c:v>
                </c:pt>
                <c:pt idx="5">
                  <c:v>Reducing or reusing resources</c:v>
                </c:pt>
                <c:pt idx="6">
                  <c:v>Recycling, separating and removing waste</c:v>
                </c:pt>
              </c:strCache>
            </c:strRef>
          </c:cat>
          <c:val>
            <c:numRef>
              <c:f>'graphs_no linked to formulas'!$D$29:$D$35</c:f>
              <c:numCache>
                <c:formatCode>General</c:formatCode>
                <c:ptCount val="7"/>
                <c:pt idx="0">
                  <c:v>10</c:v>
                </c:pt>
                <c:pt idx="1">
                  <c:v>0</c:v>
                </c:pt>
                <c:pt idx="2">
                  <c:v>0</c:v>
                </c:pt>
                <c:pt idx="3">
                  <c:v>0</c:v>
                </c:pt>
                <c:pt idx="4">
                  <c:v>0</c:v>
                </c:pt>
                <c:pt idx="5">
                  <c:v>0</c:v>
                </c:pt>
                <c:pt idx="6">
                  <c:v>0</c:v>
                </c:pt>
              </c:numCache>
            </c:numRef>
          </c:val>
          <c:extLst>
            <c:ext xmlns:c16="http://schemas.microsoft.com/office/drawing/2014/chart" uri="{C3380CC4-5D6E-409C-BE32-E72D297353CC}">
              <c16:uniqueId val="{00000002-A71A-4826-912C-E41F25624BDE}"/>
            </c:ext>
          </c:extLst>
        </c:ser>
        <c:ser>
          <c:idx val="3"/>
          <c:order val="3"/>
          <c:tx>
            <c:strRef>
              <c:f>'graphs_no linked to formulas'!$E$28</c:f>
              <c:strCache>
                <c:ptCount val="1"/>
                <c:pt idx="0">
                  <c:v>SPD</c:v>
                </c:pt>
              </c:strCache>
            </c:strRef>
          </c:tx>
          <c:spPr>
            <a:ln w="34925" cap="rnd">
              <a:solidFill>
                <a:schemeClr val="accent4"/>
              </a:solidFill>
              <a:round/>
            </a:ln>
            <a:effectLst>
              <a:outerShdw blurRad="57150" dist="19050" dir="5400000" algn="ctr" rotWithShape="0">
                <a:srgbClr val="000000">
                  <a:alpha val="63000"/>
                </a:srgbClr>
              </a:outerShdw>
            </a:effectLst>
          </c:spPr>
          <c:marker>
            <c:symbol val="circle"/>
            <c:size val="6"/>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9525">
                <a:solidFill>
                  <a:schemeClr val="accent4"/>
                </a:solidFill>
                <a:round/>
              </a:ln>
              <a:effectLst>
                <a:outerShdw blurRad="57150" dist="19050" dir="5400000" algn="ctr" rotWithShape="0">
                  <a:srgbClr val="000000">
                    <a:alpha val="63000"/>
                  </a:srgbClr>
                </a:outerShdw>
              </a:effectLst>
            </c:spPr>
          </c:marker>
          <c:cat>
            <c:strRef>
              <c:f>'graphs_no linked to formulas'!$A$29:$A$35</c:f>
              <c:strCache>
                <c:ptCount val="7"/>
                <c:pt idx="0">
                  <c:v>Minimizing impacts on flora, fauna and ecosystems</c:v>
                </c:pt>
                <c:pt idx="1">
                  <c:v>Using renewable energies and efficient technologies</c:v>
                </c:pt>
                <c:pt idx="2">
                  <c:v>Fuel use reduction and management </c:v>
                </c:pt>
                <c:pt idx="3">
                  <c:v>Enhancing collaboration</c:v>
                </c:pt>
                <c:pt idx="4">
                  <c:v>Educating creating awareness</c:v>
                </c:pt>
                <c:pt idx="5">
                  <c:v>Reducing or reusing resources</c:v>
                </c:pt>
                <c:pt idx="6">
                  <c:v>Recycling, separating and removing waste</c:v>
                </c:pt>
              </c:strCache>
            </c:strRef>
          </c:cat>
          <c:val>
            <c:numRef>
              <c:f>'graphs_no linked to formulas'!$E$29:$E$35</c:f>
              <c:numCache>
                <c:formatCode>General</c:formatCode>
                <c:ptCount val="7"/>
                <c:pt idx="0">
                  <c:v>2</c:v>
                </c:pt>
                <c:pt idx="1">
                  <c:v>0</c:v>
                </c:pt>
                <c:pt idx="2">
                  <c:v>0</c:v>
                </c:pt>
                <c:pt idx="3">
                  <c:v>0</c:v>
                </c:pt>
                <c:pt idx="4">
                  <c:v>0</c:v>
                </c:pt>
                <c:pt idx="5">
                  <c:v>0</c:v>
                </c:pt>
                <c:pt idx="6">
                  <c:v>0</c:v>
                </c:pt>
              </c:numCache>
            </c:numRef>
          </c:val>
          <c:extLst>
            <c:ext xmlns:c16="http://schemas.microsoft.com/office/drawing/2014/chart" uri="{C3380CC4-5D6E-409C-BE32-E72D297353CC}">
              <c16:uniqueId val="{00000003-A71A-4826-912C-E41F25624BDE}"/>
            </c:ext>
          </c:extLst>
        </c:ser>
        <c:ser>
          <c:idx val="4"/>
          <c:order val="4"/>
          <c:tx>
            <c:strRef>
              <c:f>'graphs_no linked to formulas'!$F$28</c:f>
              <c:strCache>
                <c:ptCount val="1"/>
                <c:pt idx="0">
                  <c:v>LM</c:v>
                </c:pt>
              </c:strCache>
            </c:strRef>
          </c:tx>
          <c:spPr>
            <a:ln w="34925" cap="rnd">
              <a:solidFill>
                <a:schemeClr val="accent5"/>
              </a:solidFill>
              <a:round/>
            </a:ln>
            <a:effectLst>
              <a:outerShdw blurRad="57150" dist="19050" dir="5400000" algn="ctr" rotWithShape="0">
                <a:srgbClr val="000000">
                  <a:alpha val="63000"/>
                </a:srgbClr>
              </a:outerShdw>
            </a:effectLst>
          </c:spPr>
          <c:marker>
            <c:symbol val="circle"/>
            <c:size val="6"/>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w="9525">
                <a:solidFill>
                  <a:schemeClr val="accent5"/>
                </a:solidFill>
                <a:round/>
              </a:ln>
              <a:effectLst>
                <a:outerShdw blurRad="57150" dist="19050" dir="5400000" algn="ctr" rotWithShape="0">
                  <a:srgbClr val="000000">
                    <a:alpha val="63000"/>
                  </a:srgbClr>
                </a:outerShdw>
              </a:effectLst>
            </c:spPr>
          </c:marker>
          <c:cat>
            <c:strRef>
              <c:f>'graphs_no linked to formulas'!$A$29:$A$35</c:f>
              <c:strCache>
                <c:ptCount val="7"/>
                <c:pt idx="0">
                  <c:v>Minimizing impacts on flora, fauna and ecosystems</c:v>
                </c:pt>
                <c:pt idx="1">
                  <c:v>Using renewable energies and efficient technologies</c:v>
                </c:pt>
                <c:pt idx="2">
                  <c:v>Fuel use reduction and management </c:v>
                </c:pt>
                <c:pt idx="3">
                  <c:v>Enhancing collaboration</c:v>
                </c:pt>
                <c:pt idx="4">
                  <c:v>Educating creating awareness</c:v>
                </c:pt>
                <c:pt idx="5">
                  <c:v>Reducing or reusing resources</c:v>
                </c:pt>
                <c:pt idx="6">
                  <c:v>Recycling, separating and removing waste</c:v>
                </c:pt>
              </c:strCache>
            </c:strRef>
          </c:cat>
          <c:val>
            <c:numRef>
              <c:f>'graphs_no linked to formulas'!$F$29:$F$35</c:f>
              <c:numCache>
                <c:formatCode>General</c:formatCode>
                <c:ptCount val="7"/>
                <c:pt idx="0">
                  <c:v>1</c:v>
                </c:pt>
                <c:pt idx="1">
                  <c:v>0</c:v>
                </c:pt>
                <c:pt idx="2">
                  <c:v>0</c:v>
                </c:pt>
                <c:pt idx="3">
                  <c:v>0</c:v>
                </c:pt>
                <c:pt idx="4">
                  <c:v>0</c:v>
                </c:pt>
                <c:pt idx="5">
                  <c:v>0</c:v>
                </c:pt>
                <c:pt idx="6">
                  <c:v>0</c:v>
                </c:pt>
              </c:numCache>
            </c:numRef>
          </c:val>
          <c:extLst>
            <c:ext xmlns:c16="http://schemas.microsoft.com/office/drawing/2014/chart" uri="{C3380CC4-5D6E-409C-BE32-E72D297353CC}">
              <c16:uniqueId val="{00000004-A71A-4826-912C-E41F25624BDE}"/>
            </c:ext>
          </c:extLst>
        </c:ser>
        <c:ser>
          <c:idx val="5"/>
          <c:order val="5"/>
          <c:tx>
            <c:strRef>
              <c:f>'graphs_no linked to formulas'!$G$28</c:f>
              <c:strCache>
                <c:ptCount val="1"/>
                <c:pt idx="0">
                  <c:v>AG</c:v>
                </c:pt>
              </c:strCache>
            </c:strRef>
          </c:tx>
          <c:spPr>
            <a:ln w="34925" cap="rnd">
              <a:solidFill>
                <a:schemeClr val="accent6"/>
              </a:solidFill>
              <a:round/>
            </a:ln>
            <a:effectLst>
              <a:outerShdw blurRad="57150" dist="19050" dir="5400000" algn="ctr" rotWithShape="0">
                <a:srgbClr val="000000">
                  <a:alpha val="63000"/>
                </a:srgbClr>
              </a:outerShdw>
            </a:effectLst>
          </c:spPr>
          <c:marker>
            <c:symbol val="circle"/>
            <c:size val="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w="9525">
                <a:solidFill>
                  <a:schemeClr val="accent6"/>
                </a:solidFill>
                <a:round/>
              </a:ln>
              <a:effectLst>
                <a:outerShdw blurRad="57150" dist="19050" dir="5400000" algn="ctr" rotWithShape="0">
                  <a:srgbClr val="000000">
                    <a:alpha val="63000"/>
                  </a:srgbClr>
                </a:outerShdw>
              </a:effectLst>
            </c:spPr>
          </c:marker>
          <c:cat>
            <c:strRef>
              <c:f>'graphs_no linked to formulas'!$A$29:$A$35</c:f>
              <c:strCache>
                <c:ptCount val="7"/>
                <c:pt idx="0">
                  <c:v>Minimizing impacts on flora, fauna and ecosystems</c:v>
                </c:pt>
                <c:pt idx="1">
                  <c:v>Using renewable energies and efficient technologies</c:v>
                </c:pt>
                <c:pt idx="2">
                  <c:v>Fuel use reduction and management </c:v>
                </c:pt>
                <c:pt idx="3">
                  <c:v>Enhancing collaboration</c:v>
                </c:pt>
                <c:pt idx="4">
                  <c:v>Educating creating awareness</c:v>
                </c:pt>
                <c:pt idx="5">
                  <c:v>Reducing or reusing resources</c:v>
                </c:pt>
                <c:pt idx="6">
                  <c:v>Recycling, separating and removing waste</c:v>
                </c:pt>
              </c:strCache>
            </c:strRef>
          </c:cat>
          <c:val>
            <c:numRef>
              <c:f>'graphs_no linked to formulas'!$G$29:$G$35</c:f>
              <c:numCache>
                <c:formatCode>General</c:formatCode>
                <c:ptCount val="7"/>
                <c:pt idx="0">
                  <c:v>3</c:v>
                </c:pt>
                <c:pt idx="1">
                  <c:v>8</c:v>
                </c:pt>
                <c:pt idx="2">
                  <c:v>3</c:v>
                </c:pt>
                <c:pt idx="3">
                  <c:v>3</c:v>
                </c:pt>
                <c:pt idx="4">
                  <c:v>0</c:v>
                </c:pt>
                <c:pt idx="5">
                  <c:v>0</c:v>
                </c:pt>
                <c:pt idx="6">
                  <c:v>1</c:v>
                </c:pt>
              </c:numCache>
            </c:numRef>
          </c:val>
          <c:extLst>
            <c:ext xmlns:c16="http://schemas.microsoft.com/office/drawing/2014/chart" uri="{C3380CC4-5D6E-409C-BE32-E72D297353CC}">
              <c16:uniqueId val="{00000005-A71A-4826-912C-E41F25624BDE}"/>
            </c:ext>
          </c:extLst>
        </c:ser>
        <c:ser>
          <c:idx val="6"/>
          <c:order val="6"/>
          <c:tx>
            <c:strRef>
              <c:f>'graphs_no linked to formulas'!$H$28</c:f>
              <c:strCache>
                <c:ptCount val="1"/>
                <c:pt idx="0">
                  <c:v>LW</c:v>
                </c:pt>
              </c:strCache>
            </c:strRef>
          </c:tx>
          <c:spPr>
            <a:ln w="34925" cap="rnd">
              <a:solidFill>
                <a:schemeClr val="accent1">
                  <a:lumMod val="60000"/>
                </a:schemeClr>
              </a:solidFill>
              <a:round/>
            </a:ln>
            <a:effectLst>
              <a:outerShdw blurRad="57150" dist="19050" dir="5400000" algn="ctr" rotWithShape="0">
                <a:srgbClr val="000000">
                  <a:alpha val="63000"/>
                </a:srgbClr>
              </a:outerShdw>
            </a:effectLst>
          </c:spPr>
          <c:marker>
            <c:symbol val="circle"/>
            <c:size val="6"/>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w="9525">
                <a:solidFill>
                  <a:schemeClr val="accent1">
                    <a:lumMod val="60000"/>
                  </a:schemeClr>
                </a:solidFill>
                <a:round/>
              </a:ln>
              <a:effectLst>
                <a:outerShdw blurRad="57150" dist="19050" dir="5400000" algn="ctr" rotWithShape="0">
                  <a:srgbClr val="000000">
                    <a:alpha val="63000"/>
                  </a:srgbClr>
                </a:outerShdw>
              </a:effectLst>
            </c:spPr>
          </c:marker>
          <c:cat>
            <c:strRef>
              <c:f>'graphs_no linked to formulas'!$A$29:$A$35</c:f>
              <c:strCache>
                <c:ptCount val="7"/>
                <c:pt idx="0">
                  <c:v>Minimizing impacts on flora, fauna and ecosystems</c:v>
                </c:pt>
                <c:pt idx="1">
                  <c:v>Using renewable energies and efficient technologies</c:v>
                </c:pt>
                <c:pt idx="2">
                  <c:v>Fuel use reduction and management </c:v>
                </c:pt>
                <c:pt idx="3">
                  <c:v>Enhancing collaboration</c:v>
                </c:pt>
                <c:pt idx="4">
                  <c:v>Educating creating awareness</c:v>
                </c:pt>
                <c:pt idx="5">
                  <c:v>Reducing or reusing resources</c:v>
                </c:pt>
                <c:pt idx="6">
                  <c:v>Recycling, separating and removing waste</c:v>
                </c:pt>
              </c:strCache>
            </c:strRef>
          </c:cat>
          <c:val>
            <c:numRef>
              <c:f>'graphs_no linked to formulas'!$H$29:$H$35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6-A71A-4826-912C-E41F25624BDE}"/>
            </c:ext>
          </c:extLst>
        </c:ser>
        <c:ser>
          <c:idx val="7"/>
          <c:order val="7"/>
          <c:tx>
            <c:strRef>
              <c:f>'graphs_no linked to formulas'!$I$28</c:f>
              <c:strCache>
                <c:ptCount val="1"/>
                <c:pt idx="0">
                  <c:v>Cross-cutting </c:v>
                </c:pt>
              </c:strCache>
            </c:strRef>
          </c:tx>
          <c:spPr>
            <a:ln w="34925" cap="rnd">
              <a:solidFill>
                <a:schemeClr val="accent2">
                  <a:lumMod val="60000"/>
                </a:schemeClr>
              </a:solidFill>
              <a:round/>
            </a:ln>
            <a:effectLst>
              <a:outerShdw blurRad="57150" dist="19050" dir="5400000" algn="ctr" rotWithShape="0">
                <a:srgbClr val="000000">
                  <a:alpha val="63000"/>
                </a:srgbClr>
              </a:outerShdw>
            </a:effectLst>
          </c:spPr>
          <c:marker>
            <c:symbol val="circle"/>
            <c:size val="6"/>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w="9525">
                <a:solidFill>
                  <a:schemeClr val="accent2">
                    <a:lumMod val="60000"/>
                  </a:schemeClr>
                </a:solidFill>
                <a:round/>
              </a:ln>
              <a:effectLst>
                <a:outerShdw blurRad="57150" dist="19050" dir="5400000" algn="ctr" rotWithShape="0">
                  <a:srgbClr val="000000">
                    <a:alpha val="63000"/>
                  </a:srgbClr>
                </a:outerShdw>
              </a:effectLst>
            </c:spPr>
          </c:marker>
          <c:cat>
            <c:strRef>
              <c:f>'graphs_no linked to formulas'!$A$29:$A$35</c:f>
              <c:strCache>
                <c:ptCount val="7"/>
                <c:pt idx="0">
                  <c:v>Minimizing impacts on flora, fauna and ecosystems</c:v>
                </c:pt>
                <c:pt idx="1">
                  <c:v>Using renewable energies and efficient technologies</c:v>
                </c:pt>
                <c:pt idx="2">
                  <c:v>Fuel use reduction and management </c:v>
                </c:pt>
                <c:pt idx="3">
                  <c:v>Enhancing collaboration</c:v>
                </c:pt>
                <c:pt idx="4">
                  <c:v>Educating creating awareness</c:v>
                </c:pt>
                <c:pt idx="5">
                  <c:v>Reducing or reusing resources</c:v>
                </c:pt>
                <c:pt idx="6">
                  <c:v>Recycling, separating and removing waste</c:v>
                </c:pt>
              </c:strCache>
            </c:strRef>
          </c:cat>
          <c:val>
            <c:numRef>
              <c:f>'graphs_no linked to formulas'!$I$29:$I$35</c:f>
              <c:numCache>
                <c:formatCode>General</c:formatCode>
                <c:ptCount val="7"/>
                <c:pt idx="0">
                  <c:v>2</c:v>
                </c:pt>
                <c:pt idx="1">
                  <c:v>1</c:v>
                </c:pt>
                <c:pt idx="2">
                  <c:v>0</c:v>
                </c:pt>
                <c:pt idx="3">
                  <c:v>0</c:v>
                </c:pt>
                <c:pt idx="4">
                  <c:v>3</c:v>
                </c:pt>
                <c:pt idx="5">
                  <c:v>1</c:v>
                </c:pt>
                <c:pt idx="6">
                  <c:v>0</c:v>
                </c:pt>
              </c:numCache>
            </c:numRef>
          </c:val>
          <c:extLst>
            <c:ext xmlns:c16="http://schemas.microsoft.com/office/drawing/2014/chart" uri="{C3380CC4-5D6E-409C-BE32-E72D297353CC}">
              <c16:uniqueId val="{00000007-A71A-4826-912C-E41F25624BDE}"/>
            </c:ext>
          </c:extLst>
        </c:ser>
        <c:dLbls>
          <c:showLegendKey val="0"/>
          <c:showVal val="0"/>
          <c:showCatName val="0"/>
          <c:showSerName val="0"/>
          <c:showPercent val="0"/>
          <c:showBubbleSize val="0"/>
        </c:dLbls>
        <c:axId val="858613584"/>
        <c:axId val="858613944"/>
      </c:radarChart>
      <c:catAx>
        <c:axId val="85861358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858613944"/>
        <c:crosses val="autoZero"/>
        <c:auto val="1"/>
        <c:lblAlgn val="ctr"/>
        <c:lblOffset val="100"/>
        <c:noMultiLvlLbl val="0"/>
      </c:catAx>
      <c:valAx>
        <c:axId val="858613944"/>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858613584"/>
        <c:crosses val="autoZero"/>
        <c:crossBetween val="between"/>
      </c:valAx>
      <c:spPr>
        <a:noFill/>
        <a:ln>
          <a:noFill/>
        </a:ln>
        <a:effectLst/>
      </c:spPr>
    </c:plotArea>
    <c:legend>
      <c:legendPos val="t"/>
      <c:layout>
        <c:manualLayout>
          <c:xMode val="edge"/>
          <c:yMode val="edge"/>
          <c:x val="6.1989402936688941E-2"/>
          <c:y val="0.89006486143161667"/>
          <c:w val="0.89999992404139284"/>
          <c:h val="6.057454153042054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none" baseline="0">
                <a:solidFill>
                  <a:sysClr val="windowText" lastClr="000000"/>
                </a:solidFill>
              </a:rPr>
              <a:t>Categories of ES practices by environmental impact category -tourism operations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'graphs_no linked to formulas'!$B$28</c:f>
              <c:strCache>
                <c:ptCount val="1"/>
                <c:pt idx="0">
                  <c:v>SD</c:v>
                </c:pt>
              </c:strCache>
            </c:strRef>
          </c:tx>
          <c:spPr>
            <a:solidFill>
              <a:schemeClr val="accent1"/>
            </a:solidFill>
            <a:ln>
              <a:noFill/>
            </a:ln>
            <a:effectLst/>
          </c:spPr>
          <c:invertIfNegative val="0"/>
          <c:cat>
            <c:strRef>
              <c:f>'graphs_no linked to formulas'!$A$29:$A$35</c:f>
              <c:strCache>
                <c:ptCount val="7"/>
                <c:pt idx="0">
                  <c:v>Minimizing impacts on flora, fauna and ecosystems</c:v>
                </c:pt>
                <c:pt idx="1">
                  <c:v>Using renewable energies and efficient technologies</c:v>
                </c:pt>
                <c:pt idx="2">
                  <c:v>Fuel use reduction and management </c:v>
                </c:pt>
                <c:pt idx="3">
                  <c:v>Enhancing collaboration</c:v>
                </c:pt>
                <c:pt idx="4">
                  <c:v>Educating creating awareness</c:v>
                </c:pt>
                <c:pt idx="5">
                  <c:v>Reducing or reusing resources</c:v>
                </c:pt>
                <c:pt idx="6">
                  <c:v>Recycling, separating and removing waste</c:v>
                </c:pt>
              </c:strCache>
            </c:strRef>
          </c:cat>
          <c:val>
            <c:numRef>
              <c:f>'graphs_no linked to formulas'!$B$29:$B$35</c:f>
              <c:numCache>
                <c:formatCode>General</c:formatCode>
                <c:ptCount val="7"/>
                <c:pt idx="0">
                  <c:v>2</c:v>
                </c:pt>
                <c:pt idx="1">
                  <c:v>0</c:v>
                </c:pt>
                <c:pt idx="2">
                  <c:v>0</c:v>
                </c:pt>
                <c:pt idx="3">
                  <c:v>0</c:v>
                </c:pt>
                <c:pt idx="4">
                  <c:v>0</c:v>
                </c:pt>
                <c:pt idx="5">
                  <c:v>0</c:v>
                </c:pt>
                <c:pt idx="6">
                  <c:v>0</c:v>
                </c:pt>
              </c:numCache>
            </c:numRef>
          </c:val>
          <c:extLst>
            <c:ext xmlns:c16="http://schemas.microsoft.com/office/drawing/2014/chart" uri="{C3380CC4-5D6E-409C-BE32-E72D297353CC}">
              <c16:uniqueId val="{00000000-4D2A-4134-9A3F-A28BC37FECAD}"/>
            </c:ext>
          </c:extLst>
        </c:ser>
        <c:ser>
          <c:idx val="1"/>
          <c:order val="1"/>
          <c:tx>
            <c:strRef>
              <c:f>'graphs_no linked to formulas'!$C$28</c:f>
              <c:strCache>
                <c:ptCount val="1"/>
                <c:pt idx="0">
                  <c:v>WP</c:v>
                </c:pt>
              </c:strCache>
            </c:strRef>
          </c:tx>
          <c:spPr>
            <a:solidFill>
              <a:schemeClr val="accent2"/>
            </a:solidFill>
            <a:ln>
              <a:noFill/>
            </a:ln>
            <a:effectLst/>
          </c:spPr>
          <c:invertIfNegative val="0"/>
          <c:cat>
            <c:strRef>
              <c:f>'graphs_no linked to formulas'!$A$29:$A$35</c:f>
              <c:strCache>
                <c:ptCount val="7"/>
                <c:pt idx="0">
                  <c:v>Minimizing impacts on flora, fauna and ecosystems</c:v>
                </c:pt>
                <c:pt idx="1">
                  <c:v>Using renewable energies and efficient technologies</c:v>
                </c:pt>
                <c:pt idx="2">
                  <c:v>Fuel use reduction and management </c:v>
                </c:pt>
                <c:pt idx="3">
                  <c:v>Enhancing collaboration</c:v>
                </c:pt>
                <c:pt idx="4">
                  <c:v>Educating creating awareness</c:v>
                </c:pt>
                <c:pt idx="5">
                  <c:v>Reducing or reusing resources</c:v>
                </c:pt>
                <c:pt idx="6">
                  <c:v>Recycling, separating and removing waste</c:v>
                </c:pt>
              </c:strCache>
            </c:strRef>
          </c:cat>
          <c:val>
            <c:numRef>
              <c:f>'graphs_no linked to formulas'!$C$29:$C$35</c:f>
              <c:numCache>
                <c:formatCode>General</c:formatCode>
                <c:ptCount val="7"/>
                <c:pt idx="0">
                  <c:v>3</c:v>
                </c:pt>
                <c:pt idx="1">
                  <c:v>0</c:v>
                </c:pt>
                <c:pt idx="2">
                  <c:v>3</c:v>
                </c:pt>
                <c:pt idx="3">
                  <c:v>0</c:v>
                </c:pt>
                <c:pt idx="4">
                  <c:v>0</c:v>
                </c:pt>
                <c:pt idx="5">
                  <c:v>1</c:v>
                </c:pt>
                <c:pt idx="6">
                  <c:v>0</c:v>
                </c:pt>
              </c:numCache>
            </c:numRef>
          </c:val>
          <c:extLst>
            <c:ext xmlns:c16="http://schemas.microsoft.com/office/drawing/2014/chart" uri="{C3380CC4-5D6E-409C-BE32-E72D297353CC}">
              <c16:uniqueId val="{00000001-4D2A-4134-9A3F-A28BC37FECAD}"/>
            </c:ext>
          </c:extLst>
        </c:ser>
        <c:ser>
          <c:idx val="2"/>
          <c:order val="2"/>
          <c:tx>
            <c:strRef>
              <c:f>'graphs_no linked to formulas'!$D$28</c:f>
              <c:strCache>
                <c:ptCount val="1"/>
                <c:pt idx="0">
                  <c:v>WF</c:v>
                </c:pt>
              </c:strCache>
            </c:strRef>
          </c:tx>
          <c:spPr>
            <a:solidFill>
              <a:schemeClr val="accent3"/>
            </a:solidFill>
            <a:ln>
              <a:noFill/>
            </a:ln>
            <a:effectLst/>
          </c:spPr>
          <c:invertIfNegative val="0"/>
          <c:cat>
            <c:strRef>
              <c:f>'graphs_no linked to formulas'!$A$29:$A$35</c:f>
              <c:strCache>
                <c:ptCount val="7"/>
                <c:pt idx="0">
                  <c:v>Minimizing impacts on flora, fauna and ecosystems</c:v>
                </c:pt>
                <c:pt idx="1">
                  <c:v>Using renewable energies and efficient technologies</c:v>
                </c:pt>
                <c:pt idx="2">
                  <c:v>Fuel use reduction and management </c:v>
                </c:pt>
                <c:pt idx="3">
                  <c:v>Enhancing collaboration</c:v>
                </c:pt>
                <c:pt idx="4">
                  <c:v>Educating creating awareness</c:v>
                </c:pt>
                <c:pt idx="5">
                  <c:v>Reducing or reusing resources</c:v>
                </c:pt>
                <c:pt idx="6">
                  <c:v>Recycling, separating and removing waste</c:v>
                </c:pt>
              </c:strCache>
            </c:strRef>
          </c:cat>
          <c:val>
            <c:numRef>
              <c:f>'graphs_no linked to formulas'!$D$29:$D$35</c:f>
              <c:numCache>
                <c:formatCode>General</c:formatCode>
                <c:ptCount val="7"/>
                <c:pt idx="0">
                  <c:v>10</c:v>
                </c:pt>
                <c:pt idx="1">
                  <c:v>0</c:v>
                </c:pt>
                <c:pt idx="2">
                  <c:v>0</c:v>
                </c:pt>
                <c:pt idx="3">
                  <c:v>0</c:v>
                </c:pt>
                <c:pt idx="4">
                  <c:v>0</c:v>
                </c:pt>
                <c:pt idx="5">
                  <c:v>0</c:v>
                </c:pt>
                <c:pt idx="6">
                  <c:v>0</c:v>
                </c:pt>
              </c:numCache>
            </c:numRef>
          </c:val>
          <c:extLst>
            <c:ext xmlns:c16="http://schemas.microsoft.com/office/drawing/2014/chart" uri="{C3380CC4-5D6E-409C-BE32-E72D297353CC}">
              <c16:uniqueId val="{00000002-4D2A-4134-9A3F-A28BC37FECAD}"/>
            </c:ext>
          </c:extLst>
        </c:ser>
        <c:ser>
          <c:idx val="3"/>
          <c:order val="3"/>
          <c:tx>
            <c:strRef>
              <c:f>'graphs_no linked to formulas'!$E$28</c:f>
              <c:strCache>
                <c:ptCount val="1"/>
                <c:pt idx="0">
                  <c:v>SPD</c:v>
                </c:pt>
              </c:strCache>
            </c:strRef>
          </c:tx>
          <c:spPr>
            <a:solidFill>
              <a:schemeClr val="accent4"/>
            </a:solidFill>
            <a:ln>
              <a:noFill/>
            </a:ln>
            <a:effectLst/>
          </c:spPr>
          <c:invertIfNegative val="0"/>
          <c:cat>
            <c:strRef>
              <c:f>'graphs_no linked to formulas'!$A$29:$A$35</c:f>
              <c:strCache>
                <c:ptCount val="7"/>
                <c:pt idx="0">
                  <c:v>Minimizing impacts on flora, fauna and ecosystems</c:v>
                </c:pt>
                <c:pt idx="1">
                  <c:v>Using renewable energies and efficient technologies</c:v>
                </c:pt>
                <c:pt idx="2">
                  <c:v>Fuel use reduction and management </c:v>
                </c:pt>
                <c:pt idx="3">
                  <c:v>Enhancing collaboration</c:v>
                </c:pt>
                <c:pt idx="4">
                  <c:v>Educating creating awareness</c:v>
                </c:pt>
                <c:pt idx="5">
                  <c:v>Reducing or reusing resources</c:v>
                </c:pt>
                <c:pt idx="6">
                  <c:v>Recycling, separating and removing waste</c:v>
                </c:pt>
              </c:strCache>
            </c:strRef>
          </c:cat>
          <c:val>
            <c:numRef>
              <c:f>'graphs_no linked to formulas'!$E$29:$E$35</c:f>
              <c:numCache>
                <c:formatCode>General</c:formatCode>
                <c:ptCount val="7"/>
                <c:pt idx="0">
                  <c:v>2</c:v>
                </c:pt>
                <c:pt idx="1">
                  <c:v>0</c:v>
                </c:pt>
                <c:pt idx="2">
                  <c:v>0</c:v>
                </c:pt>
                <c:pt idx="3">
                  <c:v>0</c:v>
                </c:pt>
                <c:pt idx="4">
                  <c:v>0</c:v>
                </c:pt>
                <c:pt idx="5">
                  <c:v>0</c:v>
                </c:pt>
                <c:pt idx="6">
                  <c:v>0</c:v>
                </c:pt>
              </c:numCache>
            </c:numRef>
          </c:val>
          <c:extLst>
            <c:ext xmlns:c16="http://schemas.microsoft.com/office/drawing/2014/chart" uri="{C3380CC4-5D6E-409C-BE32-E72D297353CC}">
              <c16:uniqueId val="{00000003-4D2A-4134-9A3F-A28BC37FECAD}"/>
            </c:ext>
          </c:extLst>
        </c:ser>
        <c:ser>
          <c:idx val="4"/>
          <c:order val="4"/>
          <c:tx>
            <c:strRef>
              <c:f>'graphs_no linked to formulas'!$F$28</c:f>
              <c:strCache>
                <c:ptCount val="1"/>
                <c:pt idx="0">
                  <c:v>LM</c:v>
                </c:pt>
              </c:strCache>
            </c:strRef>
          </c:tx>
          <c:spPr>
            <a:solidFill>
              <a:schemeClr val="accent5"/>
            </a:solidFill>
            <a:ln>
              <a:noFill/>
            </a:ln>
            <a:effectLst/>
          </c:spPr>
          <c:invertIfNegative val="0"/>
          <c:cat>
            <c:strRef>
              <c:f>'graphs_no linked to formulas'!$A$29:$A$35</c:f>
              <c:strCache>
                <c:ptCount val="7"/>
                <c:pt idx="0">
                  <c:v>Minimizing impacts on flora, fauna and ecosystems</c:v>
                </c:pt>
                <c:pt idx="1">
                  <c:v>Using renewable energies and efficient technologies</c:v>
                </c:pt>
                <c:pt idx="2">
                  <c:v>Fuel use reduction and management </c:v>
                </c:pt>
                <c:pt idx="3">
                  <c:v>Enhancing collaboration</c:v>
                </c:pt>
                <c:pt idx="4">
                  <c:v>Educating creating awareness</c:v>
                </c:pt>
                <c:pt idx="5">
                  <c:v>Reducing or reusing resources</c:v>
                </c:pt>
                <c:pt idx="6">
                  <c:v>Recycling, separating and removing waste</c:v>
                </c:pt>
              </c:strCache>
            </c:strRef>
          </c:cat>
          <c:val>
            <c:numRef>
              <c:f>'graphs_no linked to formulas'!$F$29:$F$35</c:f>
              <c:numCache>
                <c:formatCode>General</c:formatCode>
                <c:ptCount val="7"/>
                <c:pt idx="0">
                  <c:v>1</c:v>
                </c:pt>
                <c:pt idx="1">
                  <c:v>0</c:v>
                </c:pt>
                <c:pt idx="2">
                  <c:v>0</c:v>
                </c:pt>
                <c:pt idx="3">
                  <c:v>0</c:v>
                </c:pt>
                <c:pt idx="4">
                  <c:v>0</c:v>
                </c:pt>
                <c:pt idx="5">
                  <c:v>0</c:v>
                </c:pt>
                <c:pt idx="6">
                  <c:v>0</c:v>
                </c:pt>
              </c:numCache>
            </c:numRef>
          </c:val>
          <c:extLst>
            <c:ext xmlns:c16="http://schemas.microsoft.com/office/drawing/2014/chart" uri="{C3380CC4-5D6E-409C-BE32-E72D297353CC}">
              <c16:uniqueId val="{00000004-4D2A-4134-9A3F-A28BC37FECAD}"/>
            </c:ext>
          </c:extLst>
        </c:ser>
        <c:ser>
          <c:idx val="5"/>
          <c:order val="5"/>
          <c:tx>
            <c:strRef>
              <c:f>'graphs_no linked to formulas'!$G$28</c:f>
              <c:strCache>
                <c:ptCount val="1"/>
                <c:pt idx="0">
                  <c:v>AG</c:v>
                </c:pt>
              </c:strCache>
            </c:strRef>
          </c:tx>
          <c:spPr>
            <a:solidFill>
              <a:schemeClr val="accent6"/>
            </a:solidFill>
            <a:ln>
              <a:noFill/>
            </a:ln>
            <a:effectLst/>
          </c:spPr>
          <c:invertIfNegative val="0"/>
          <c:cat>
            <c:strRef>
              <c:f>'graphs_no linked to formulas'!$A$29:$A$35</c:f>
              <c:strCache>
                <c:ptCount val="7"/>
                <c:pt idx="0">
                  <c:v>Minimizing impacts on flora, fauna and ecosystems</c:v>
                </c:pt>
                <c:pt idx="1">
                  <c:v>Using renewable energies and efficient technologies</c:v>
                </c:pt>
                <c:pt idx="2">
                  <c:v>Fuel use reduction and management </c:v>
                </c:pt>
                <c:pt idx="3">
                  <c:v>Enhancing collaboration</c:v>
                </c:pt>
                <c:pt idx="4">
                  <c:v>Educating creating awareness</c:v>
                </c:pt>
                <c:pt idx="5">
                  <c:v>Reducing or reusing resources</c:v>
                </c:pt>
                <c:pt idx="6">
                  <c:v>Recycling, separating and removing waste</c:v>
                </c:pt>
              </c:strCache>
            </c:strRef>
          </c:cat>
          <c:val>
            <c:numRef>
              <c:f>'graphs_no linked to formulas'!$G$29:$G$35</c:f>
              <c:numCache>
                <c:formatCode>General</c:formatCode>
                <c:ptCount val="7"/>
                <c:pt idx="0">
                  <c:v>3</c:v>
                </c:pt>
                <c:pt idx="1">
                  <c:v>8</c:v>
                </c:pt>
                <c:pt idx="2">
                  <c:v>3</c:v>
                </c:pt>
                <c:pt idx="3">
                  <c:v>3</c:v>
                </c:pt>
                <c:pt idx="4">
                  <c:v>0</c:v>
                </c:pt>
                <c:pt idx="5">
                  <c:v>0</c:v>
                </c:pt>
                <c:pt idx="6">
                  <c:v>1</c:v>
                </c:pt>
              </c:numCache>
            </c:numRef>
          </c:val>
          <c:extLst>
            <c:ext xmlns:c16="http://schemas.microsoft.com/office/drawing/2014/chart" uri="{C3380CC4-5D6E-409C-BE32-E72D297353CC}">
              <c16:uniqueId val="{00000005-4D2A-4134-9A3F-A28BC37FECAD}"/>
            </c:ext>
          </c:extLst>
        </c:ser>
        <c:ser>
          <c:idx val="6"/>
          <c:order val="6"/>
          <c:tx>
            <c:strRef>
              <c:f>'graphs_no linked to formulas'!$H$28</c:f>
              <c:strCache>
                <c:ptCount val="1"/>
                <c:pt idx="0">
                  <c:v>LW</c:v>
                </c:pt>
              </c:strCache>
            </c:strRef>
          </c:tx>
          <c:spPr>
            <a:solidFill>
              <a:schemeClr val="accent1">
                <a:lumMod val="60000"/>
              </a:schemeClr>
            </a:solidFill>
            <a:ln>
              <a:noFill/>
            </a:ln>
            <a:effectLst/>
          </c:spPr>
          <c:invertIfNegative val="0"/>
          <c:cat>
            <c:strRef>
              <c:f>'graphs_no linked to formulas'!$A$29:$A$35</c:f>
              <c:strCache>
                <c:ptCount val="7"/>
                <c:pt idx="0">
                  <c:v>Minimizing impacts on flora, fauna and ecosystems</c:v>
                </c:pt>
                <c:pt idx="1">
                  <c:v>Using renewable energies and efficient technologies</c:v>
                </c:pt>
                <c:pt idx="2">
                  <c:v>Fuel use reduction and management </c:v>
                </c:pt>
                <c:pt idx="3">
                  <c:v>Enhancing collaboration</c:v>
                </c:pt>
                <c:pt idx="4">
                  <c:v>Educating creating awareness</c:v>
                </c:pt>
                <c:pt idx="5">
                  <c:v>Reducing or reusing resources</c:v>
                </c:pt>
                <c:pt idx="6">
                  <c:v>Recycling, separating and removing waste</c:v>
                </c:pt>
              </c:strCache>
            </c:strRef>
          </c:cat>
          <c:val>
            <c:numRef>
              <c:f>'graphs_no linked to formulas'!$H$29:$H$35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6-4D2A-4134-9A3F-A28BC37FECAD}"/>
            </c:ext>
          </c:extLst>
        </c:ser>
        <c:ser>
          <c:idx val="7"/>
          <c:order val="7"/>
          <c:tx>
            <c:strRef>
              <c:f>'graphs_no linked to formulas'!$I$28</c:f>
              <c:strCache>
                <c:ptCount val="1"/>
                <c:pt idx="0">
                  <c:v>Cross-cutting </c:v>
                </c:pt>
              </c:strCache>
            </c:strRef>
          </c:tx>
          <c:spPr>
            <a:solidFill>
              <a:schemeClr val="accent2">
                <a:lumMod val="60000"/>
              </a:schemeClr>
            </a:solidFill>
            <a:ln>
              <a:noFill/>
            </a:ln>
            <a:effectLst/>
          </c:spPr>
          <c:invertIfNegative val="0"/>
          <c:cat>
            <c:strRef>
              <c:f>'graphs_no linked to formulas'!$A$29:$A$35</c:f>
              <c:strCache>
                <c:ptCount val="7"/>
                <c:pt idx="0">
                  <c:v>Minimizing impacts on flora, fauna and ecosystems</c:v>
                </c:pt>
                <c:pt idx="1">
                  <c:v>Using renewable energies and efficient technologies</c:v>
                </c:pt>
                <c:pt idx="2">
                  <c:v>Fuel use reduction and management </c:v>
                </c:pt>
                <c:pt idx="3">
                  <c:v>Enhancing collaboration</c:v>
                </c:pt>
                <c:pt idx="4">
                  <c:v>Educating creating awareness</c:v>
                </c:pt>
                <c:pt idx="5">
                  <c:v>Reducing or reusing resources</c:v>
                </c:pt>
                <c:pt idx="6">
                  <c:v>Recycling, separating and removing waste</c:v>
                </c:pt>
              </c:strCache>
            </c:strRef>
          </c:cat>
          <c:val>
            <c:numRef>
              <c:f>'graphs_no linked to formulas'!$I$29:$I$35</c:f>
              <c:numCache>
                <c:formatCode>General</c:formatCode>
                <c:ptCount val="7"/>
                <c:pt idx="0">
                  <c:v>2</c:v>
                </c:pt>
                <c:pt idx="1">
                  <c:v>1</c:v>
                </c:pt>
                <c:pt idx="2">
                  <c:v>0</c:v>
                </c:pt>
                <c:pt idx="3">
                  <c:v>0</c:v>
                </c:pt>
                <c:pt idx="4">
                  <c:v>3</c:v>
                </c:pt>
                <c:pt idx="5">
                  <c:v>1</c:v>
                </c:pt>
                <c:pt idx="6">
                  <c:v>0</c:v>
                </c:pt>
              </c:numCache>
            </c:numRef>
          </c:val>
          <c:extLst>
            <c:ext xmlns:c16="http://schemas.microsoft.com/office/drawing/2014/chart" uri="{C3380CC4-5D6E-409C-BE32-E72D297353CC}">
              <c16:uniqueId val="{00000007-4D2A-4134-9A3F-A28BC37FECAD}"/>
            </c:ext>
          </c:extLst>
        </c:ser>
        <c:dLbls>
          <c:showLegendKey val="0"/>
          <c:showVal val="0"/>
          <c:showCatName val="0"/>
          <c:showSerName val="0"/>
          <c:showPercent val="0"/>
          <c:showBubbleSize val="0"/>
        </c:dLbls>
        <c:gapWidth val="150"/>
        <c:overlap val="100"/>
        <c:axId val="1012770424"/>
        <c:axId val="1012770784"/>
      </c:barChart>
      <c:catAx>
        <c:axId val="10127704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2770784"/>
        <c:crosses val="autoZero"/>
        <c:auto val="1"/>
        <c:lblAlgn val="ctr"/>
        <c:lblOffset val="100"/>
        <c:noMultiLvlLbl val="0"/>
      </c:catAx>
      <c:valAx>
        <c:axId val="101277078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2770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none" baseline="0">
                <a:solidFill>
                  <a:schemeClr val="bg2"/>
                </a:solidFill>
                <a:latin typeface="+mn-lt"/>
                <a:ea typeface="+mn-ea"/>
                <a:cs typeface="+mn-cs"/>
              </a:defRPr>
            </a:pPr>
            <a:r>
              <a:rPr lang="en-US" sz="1100" b="1" i="0" u="none" strike="noStrike" kern="1200" spc="0" baseline="0">
                <a:solidFill>
                  <a:schemeClr val="bg2"/>
                </a:solidFill>
              </a:rPr>
              <a:t>Categories of </a:t>
            </a:r>
            <a:r>
              <a:rPr lang="en-US" sz="1100" b="1" i="1" u="none" strike="noStrike" kern="1200" spc="0" baseline="0">
                <a:solidFill>
                  <a:schemeClr val="bg2"/>
                </a:solidFill>
              </a:rPr>
              <a:t>ES practices </a:t>
            </a:r>
            <a:r>
              <a:rPr lang="en-US" sz="1100" b="1" i="0" u="none" strike="noStrike" kern="1200" spc="0" baseline="0">
                <a:solidFill>
                  <a:schemeClr val="bg2"/>
                </a:solidFill>
              </a:rPr>
              <a:t>by environmental impact category -science and logistical operations-</a:t>
            </a:r>
          </a:p>
        </c:rich>
      </c:tx>
      <c:overlay val="0"/>
      <c:spPr>
        <a:noFill/>
        <a:ln>
          <a:noFill/>
        </a:ln>
        <a:effectLst/>
      </c:spPr>
      <c:txPr>
        <a:bodyPr rot="0" spcFirstLastPara="1" vertOverflow="ellipsis" vert="horz" wrap="square" anchor="ctr" anchorCtr="1"/>
        <a:lstStyle/>
        <a:p>
          <a:pPr>
            <a:defRPr sz="1100" b="1" i="0" u="none" strike="noStrike" kern="1200" cap="none" baseline="0">
              <a:solidFill>
                <a:schemeClr val="bg2"/>
              </a:solidFill>
              <a:latin typeface="+mn-lt"/>
              <a:ea typeface="+mn-ea"/>
              <a:cs typeface="+mn-cs"/>
            </a:defRPr>
          </a:pPr>
          <a:endParaRPr lang="en-US"/>
        </a:p>
      </c:txPr>
    </c:title>
    <c:autoTitleDeleted val="0"/>
    <c:plotArea>
      <c:layout>
        <c:manualLayout>
          <c:layoutTarget val="inner"/>
          <c:xMode val="edge"/>
          <c:yMode val="edge"/>
          <c:x val="0.3405817397825272"/>
          <c:y val="0.2463415428334616"/>
          <c:w val="0.33752080989876265"/>
          <c:h val="0.59302172754721449"/>
        </c:manualLayout>
      </c:layout>
      <c:radarChart>
        <c:radarStyle val="marker"/>
        <c:varyColors val="0"/>
        <c:ser>
          <c:idx val="0"/>
          <c:order val="0"/>
          <c:tx>
            <c:strRef>
              <c:f>'graphs_no linked to formulas'!$B$15</c:f>
              <c:strCache>
                <c:ptCount val="1"/>
                <c:pt idx="0">
                  <c:v>SD</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'graphs_no linked to formulas'!$A$16:$A$23</c:f>
              <c:strCache>
                <c:ptCount val="8"/>
                <c:pt idx="0">
                  <c:v>Minimizing impacts on flora, fauna and ecosystems</c:v>
                </c:pt>
                <c:pt idx="1">
                  <c:v>Fuel use reduction and management </c:v>
                </c:pt>
                <c:pt idx="2">
                  <c:v>Educating creating awareness</c:v>
                </c:pt>
                <c:pt idx="3">
                  <c:v>Using renewable energies and efficient technologies</c:v>
                </c:pt>
                <c:pt idx="4">
                  <c:v>Enhancing collaboration</c:v>
                </c:pt>
                <c:pt idx="5">
                  <c:v>Reducing or reusing resources</c:v>
                </c:pt>
                <c:pt idx="6">
                  <c:v>Recycling, separating and removing waste</c:v>
                </c:pt>
                <c:pt idx="7">
                  <c:v>Inaction</c:v>
                </c:pt>
              </c:strCache>
            </c:strRef>
          </c:cat>
          <c:val>
            <c:numRef>
              <c:f>'graphs_no linked to formulas'!$B$16:$B$23</c:f>
              <c:numCache>
                <c:formatCode>General</c:formatCode>
                <c:ptCount val="8"/>
                <c:pt idx="0">
                  <c:v>4</c:v>
                </c:pt>
                <c:pt idx="1">
                  <c:v>8</c:v>
                </c:pt>
                <c:pt idx="2">
                  <c:v>0</c:v>
                </c:pt>
                <c:pt idx="3">
                  <c:v>0</c:v>
                </c:pt>
                <c:pt idx="4">
                  <c:v>0</c:v>
                </c:pt>
                <c:pt idx="5">
                  <c:v>1</c:v>
                </c:pt>
                <c:pt idx="6">
                  <c:v>0</c:v>
                </c:pt>
                <c:pt idx="7">
                  <c:v>0</c:v>
                </c:pt>
              </c:numCache>
            </c:numRef>
          </c:val>
          <c:extLst>
            <c:ext xmlns:c16="http://schemas.microsoft.com/office/drawing/2014/chart" uri="{C3380CC4-5D6E-409C-BE32-E72D297353CC}">
              <c16:uniqueId val="{00000000-C70F-4DF7-AF7B-E3E57D788537}"/>
            </c:ext>
          </c:extLst>
        </c:ser>
        <c:ser>
          <c:idx val="1"/>
          <c:order val="1"/>
          <c:tx>
            <c:strRef>
              <c:f>'graphs_no linked to formulas'!$C$15</c:f>
              <c:strCache>
                <c:ptCount val="1"/>
                <c:pt idx="0">
                  <c:v>WP</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cat>
            <c:strRef>
              <c:f>'graphs_no linked to formulas'!$A$16:$A$23</c:f>
              <c:strCache>
                <c:ptCount val="8"/>
                <c:pt idx="0">
                  <c:v>Minimizing impacts on flora, fauna and ecosystems</c:v>
                </c:pt>
                <c:pt idx="1">
                  <c:v>Fuel use reduction and management </c:v>
                </c:pt>
                <c:pt idx="2">
                  <c:v>Educating creating awareness</c:v>
                </c:pt>
                <c:pt idx="3">
                  <c:v>Using renewable energies and efficient technologies</c:v>
                </c:pt>
                <c:pt idx="4">
                  <c:v>Enhancing collaboration</c:v>
                </c:pt>
                <c:pt idx="5">
                  <c:v>Reducing or reusing resources</c:v>
                </c:pt>
                <c:pt idx="6">
                  <c:v>Recycling, separating and removing waste</c:v>
                </c:pt>
                <c:pt idx="7">
                  <c:v>Inaction</c:v>
                </c:pt>
              </c:strCache>
            </c:strRef>
          </c:cat>
          <c:val>
            <c:numRef>
              <c:f>'graphs_no linked to formulas'!$C$16:$C$23</c:f>
              <c:numCache>
                <c:formatCode>General</c:formatCode>
                <c:ptCount val="8"/>
                <c:pt idx="0">
                  <c:v>4</c:v>
                </c:pt>
                <c:pt idx="1">
                  <c:v>3</c:v>
                </c:pt>
                <c:pt idx="2">
                  <c:v>0</c:v>
                </c:pt>
                <c:pt idx="3">
                  <c:v>0</c:v>
                </c:pt>
                <c:pt idx="4">
                  <c:v>0</c:v>
                </c:pt>
                <c:pt idx="5">
                  <c:v>1</c:v>
                </c:pt>
                <c:pt idx="6">
                  <c:v>0</c:v>
                </c:pt>
                <c:pt idx="7">
                  <c:v>0</c:v>
                </c:pt>
              </c:numCache>
            </c:numRef>
          </c:val>
          <c:extLst>
            <c:ext xmlns:c16="http://schemas.microsoft.com/office/drawing/2014/chart" uri="{C3380CC4-5D6E-409C-BE32-E72D297353CC}">
              <c16:uniqueId val="{00000001-C70F-4DF7-AF7B-E3E57D788537}"/>
            </c:ext>
          </c:extLst>
        </c:ser>
        <c:ser>
          <c:idx val="2"/>
          <c:order val="2"/>
          <c:tx>
            <c:strRef>
              <c:f>'graphs_no linked to formulas'!$D$15</c:f>
              <c:strCache>
                <c:ptCount val="1"/>
                <c:pt idx="0">
                  <c:v>WF</c:v>
                </c:pt>
              </c:strCache>
            </c:strRef>
          </c:tx>
          <c:spPr>
            <a:ln w="34925" cap="rnd">
              <a:solidFill>
                <a:schemeClr val="accent3"/>
              </a:solid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cat>
            <c:strRef>
              <c:f>'graphs_no linked to formulas'!$A$16:$A$23</c:f>
              <c:strCache>
                <c:ptCount val="8"/>
                <c:pt idx="0">
                  <c:v>Minimizing impacts on flora, fauna and ecosystems</c:v>
                </c:pt>
                <c:pt idx="1">
                  <c:v>Fuel use reduction and management </c:v>
                </c:pt>
                <c:pt idx="2">
                  <c:v>Educating creating awareness</c:v>
                </c:pt>
                <c:pt idx="3">
                  <c:v>Using renewable energies and efficient technologies</c:v>
                </c:pt>
                <c:pt idx="4">
                  <c:v>Enhancing collaboration</c:v>
                </c:pt>
                <c:pt idx="5">
                  <c:v>Reducing or reusing resources</c:v>
                </c:pt>
                <c:pt idx="6">
                  <c:v>Recycling, separating and removing waste</c:v>
                </c:pt>
                <c:pt idx="7">
                  <c:v>Inaction</c:v>
                </c:pt>
              </c:strCache>
            </c:strRef>
          </c:cat>
          <c:val>
            <c:numRef>
              <c:f>'graphs_no linked to formulas'!$D$16:$D$23</c:f>
              <c:numCache>
                <c:formatCode>General</c:formatCode>
                <c:ptCount val="8"/>
                <c:pt idx="0">
                  <c:v>2</c:v>
                </c:pt>
                <c:pt idx="1">
                  <c:v>1</c:v>
                </c:pt>
                <c:pt idx="2">
                  <c:v>0</c:v>
                </c:pt>
                <c:pt idx="3">
                  <c:v>0</c:v>
                </c:pt>
                <c:pt idx="4">
                  <c:v>1</c:v>
                </c:pt>
                <c:pt idx="5">
                  <c:v>0</c:v>
                </c:pt>
                <c:pt idx="6">
                  <c:v>0</c:v>
                </c:pt>
                <c:pt idx="7">
                  <c:v>0</c:v>
                </c:pt>
              </c:numCache>
            </c:numRef>
          </c:val>
          <c:extLst>
            <c:ext xmlns:c16="http://schemas.microsoft.com/office/drawing/2014/chart" uri="{C3380CC4-5D6E-409C-BE32-E72D297353CC}">
              <c16:uniqueId val="{00000002-C70F-4DF7-AF7B-E3E57D788537}"/>
            </c:ext>
          </c:extLst>
        </c:ser>
        <c:ser>
          <c:idx val="3"/>
          <c:order val="3"/>
          <c:tx>
            <c:strRef>
              <c:f>'graphs_no linked to formulas'!$E$15</c:f>
              <c:strCache>
                <c:ptCount val="1"/>
                <c:pt idx="0">
                  <c:v>SPD</c:v>
                </c:pt>
              </c:strCache>
            </c:strRef>
          </c:tx>
          <c:spPr>
            <a:ln w="34925" cap="rnd">
              <a:solidFill>
                <a:schemeClr val="accent4"/>
              </a:solidFill>
              <a:round/>
            </a:ln>
            <a:effectLst>
              <a:outerShdw blurRad="57150" dist="19050" dir="5400000" algn="ctr" rotWithShape="0">
                <a:srgbClr val="000000">
                  <a:alpha val="63000"/>
                </a:srgbClr>
              </a:outerShdw>
            </a:effectLst>
          </c:spPr>
          <c:marker>
            <c:symbol val="circle"/>
            <c:size val="6"/>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9525">
                <a:solidFill>
                  <a:schemeClr val="accent4"/>
                </a:solidFill>
                <a:round/>
              </a:ln>
              <a:effectLst>
                <a:outerShdw blurRad="57150" dist="19050" dir="5400000" algn="ctr" rotWithShape="0">
                  <a:srgbClr val="000000">
                    <a:alpha val="63000"/>
                  </a:srgbClr>
                </a:outerShdw>
              </a:effectLst>
            </c:spPr>
          </c:marker>
          <c:cat>
            <c:strRef>
              <c:f>'graphs_no linked to formulas'!$A$16:$A$23</c:f>
              <c:strCache>
                <c:ptCount val="8"/>
                <c:pt idx="0">
                  <c:v>Minimizing impacts on flora, fauna and ecosystems</c:v>
                </c:pt>
                <c:pt idx="1">
                  <c:v>Fuel use reduction and management </c:v>
                </c:pt>
                <c:pt idx="2">
                  <c:v>Educating creating awareness</c:v>
                </c:pt>
                <c:pt idx="3">
                  <c:v>Using renewable energies and efficient technologies</c:v>
                </c:pt>
                <c:pt idx="4">
                  <c:v>Enhancing collaboration</c:v>
                </c:pt>
                <c:pt idx="5">
                  <c:v>Reducing or reusing resources</c:v>
                </c:pt>
                <c:pt idx="6">
                  <c:v>Recycling, separating and removing waste</c:v>
                </c:pt>
                <c:pt idx="7">
                  <c:v>Inaction</c:v>
                </c:pt>
              </c:strCache>
            </c:strRef>
          </c:cat>
          <c:val>
            <c:numRef>
              <c:f>'graphs_no linked to formulas'!$E$16:$E$23</c:f>
              <c:numCache>
                <c:formatCode>General</c:formatCode>
                <c:ptCount val="8"/>
                <c:pt idx="0">
                  <c:v>2</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3-C70F-4DF7-AF7B-E3E57D788537}"/>
            </c:ext>
          </c:extLst>
        </c:ser>
        <c:ser>
          <c:idx val="4"/>
          <c:order val="4"/>
          <c:tx>
            <c:strRef>
              <c:f>'graphs_no linked to formulas'!$F$15</c:f>
              <c:strCache>
                <c:ptCount val="1"/>
                <c:pt idx="0">
                  <c:v>LM</c:v>
                </c:pt>
              </c:strCache>
            </c:strRef>
          </c:tx>
          <c:spPr>
            <a:ln w="34925" cap="rnd">
              <a:solidFill>
                <a:schemeClr val="accent5"/>
              </a:solidFill>
              <a:round/>
            </a:ln>
            <a:effectLst>
              <a:outerShdw blurRad="57150" dist="19050" dir="5400000" algn="ctr" rotWithShape="0">
                <a:srgbClr val="000000">
                  <a:alpha val="63000"/>
                </a:srgbClr>
              </a:outerShdw>
            </a:effectLst>
          </c:spPr>
          <c:marker>
            <c:symbol val="circle"/>
            <c:size val="6"/>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w="9525">
                <a:solidFill>
                  <a:schemeClr val="accent5"/>
                </a:solidFill>
                <a:round/>
              </a:ln>
              <a:effectLst>
                <a:outerShdw blurRad="57150" dist="19050" dir="5400000" algn="ctr" rotWithShape="0">
                  <a:srgbClr val="000000">
                    <a:alpha val="63000"/>
                  </a:srgbClr>
                </a:outerShdw>
              </a:effectLst>
            </c:spPr>
          </c:marker>
          <c:cat>
            <c:strRef>
              <c:f>'graphs_no linked to formulas'!$A$16:$A$23</c:f>
              <c:strCache>
                <c:ptCount val="8"/>
                <c:pt idx="0">
                  <c:v>Minimizing impacts on flora, fauna and ecosystems</c:v>
                </c:pt>
                <c:pt idx="1">
                  <c:v>Fuel use reduction and management </c:v>
                </c:pt>
                <c:pt idx="2">
                  <c:v>Educating creating awareness</c:v>
                </c:pt>
                <c:pt idx="3">
                  <c:v>Using renewable energies and efficient technologies</c:v>
                </c:pt>
                <c:pt idx="4">
                  <c:v>Enhancing collaboration</c:v>
                </c:pt>
                <c:pt idx="5">
                  <c:v>Reducing or reusing resources</c:v>
                </c:pt>
                <c:pt idx="6">
                  <c:v>Recycling, separating and removing waste</c:v>
                </c:pt>
                <c:pt idx="7">
                  <c:v>Inaction</c:v>
                </c:pt>
              </c:strCache>
            </c:strRef>
          </c:cat>
          <c:val>
            <c:numRef>
              <c:f>'graphs_no linked to formulas'!$F$16:$F$23</c:f>
              <c:numCache>
                <c:formatCode>General</c:formatCode>
                <c:ptCount val="8"/>
                <c:pt idx="0">
                  <c:v>0</c:v>
                </c:pt>
                <c:pt idx="1">
                  <c:v>0</c:v>
                </c:pt>
                <c:pt idx="2">
                  <c:v>0</c:v>
                </c:pt>
                <c:pt idx="3">
                  <c:v>0</c:v>
                </c:pt>
                <c:pt idx="4">
                  <c:v>0</c:v>
                </c:pt>
                <c:pt idx="5">
                  <c:v>2</c:v>
                </c:pt>
                <c:pt idx="6">
                  <c:v>1</c:v>
                </c:pt>
                <c:pt idx="7">
                  <c:v>1</c:v>
                </c:pt>
              </c:numCache>
            </c:numRef>
          </c:val>
          <c:extLst>
            <c:ext xmlns:c16="http://schemas.microsoft.com/office/drawing/2014/chart" uri="{C3380CC4-5D6E-409C-BE32-E72D297353CC}">
              <c16:uniqueId val="{00000004-C70F-4DF7-AF7B-E3E57D788537}"/>
            </c:ext>
          </c:extLst>
        </c:ser>
        <c:ser>
          <c:idx val="5"/>
          <c:order val="5"/>
          <c:tx>
            <c:strRef>
              <c:f>'graphs_no linked to formulas'!$G$15</c:f>
              <c:strCache>
                <c:ptCount val="1"/>
                <c:pt idx="0">
                  <c:v>AG</c:v>
                </c:pt>
              </c:strCache>
            </c:strRef>
          </c:tx>
          <c:spPr>
            <a:ln w="34925" cap="rnd">
              <a:solidFill>
                <a:schemeClr val="accent6"/>
              </a:solidFill>
              <a:round/>
            </a:ln>
            <a:effectLst>
              <a:outerShdw blurRad="57150" dist="19050" dir="5400000" algn="ctr" rotWithShape="0">
                <a:srgbClr val="000000">
                  <a:alpha val="63000"/>
                </a:srgbClr>
              </a:outerShdw>
            </a:effectLst>
          </c:spPr>
          <c:marker>
            <c:symbol val="circle"/>
            <c:size val="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w="9525">
                <a:solidFill>
                  <a:schemeClr val="accent6"/>
                </a:solidFill>
                <a:round/>
              </a:ln>
              <a:effectLst>
                <a:outerShdw blurRad="57150" dist="19050" dir="5400000" algn="ctr" rotWithShape="0">
                  <a:srgbClr val="000000">
                    <a:alpha val="63000"/>
                  </a:srgbClr>
                </a:outerShdw>
              </a:effectLst>
            </c:spPr>
          </c:marker>
          <c:cat>
            <c:strRef>
              <c:f>'graphs_no linked to formulas'!$A$16:$A$23</c:f>
              <c:strCache>
                <c:ptCount val="8"/>
                <c:pt idx="0">
                  <c:v>Minimizing impacts on flora, fauna and ecosystems</c:v>
                </c:pt>
                <c:pt idx="1">
                  <c:v>Fuel use reduction and management </c:v>
                </c:pt>
                <c:pt idx="2">
                  <c:v>Educating creating awareness</c:v>
                </c:pt>
                <c:pt idx="3">
                  <c:v>Using renewable energies and efficient technologies</c:v>
                </c:pt>
                <c:pt idx="4">
                  <c:v>Enhancing collaboration</c:v>
                </c:pt>
                <c:pt idx="5">
                  <c:v>Reducing or reusing resources</c:v>
                </c:pt>
                <c:pt idx="6">
                  <c:v>Recycling, separating and removing waste</c:v>
                </c:pt>
                <c:pt idx="7">
                  <c:v>Inaction</c:v>
                </c:pt>
              </c:strCache>
            </c:strRef>
          </c:cat>
          <c:val>
            <c:numRef>
              <c:f>'graphs_no linked to formulas'!$G$16:$G$23</c:f>
              <c:numCache>
                <c:formatCode>General</c:formatCode>
                <c:ptCount val="8"/>
                <c:pt idx="0">
                  <c:v>2</c:v>
                </c:pt>
                <c:pt idx="1">
                  <c:v>2</c:v>
                </c:pt>
                <c:pt idx="2">
                  <c:v>0</c:v>
                </c:pt>
                <c:pt idx="3">
                  <c:v>6</c:v>
                </c:pt>
                <c:pt idx="4">
                  <c:v>1</c:v>
                </c:pt>
                <c:pt idx="5">
                  <c:v>1</c:v>
                </c:pt>
                <c:pt idx="6">
                  <c:v>0</c:v>
                </c:pt>
                <c:pt idx="7">
                  <c:v>0</c:v>
                </c:pt>
              </c:numCache>
            </c:numRef>
          </c:val>
          <c:extLst>
            <c:ext xmlns:c16="http://schemas.microsoft.com/office/drawing/2014/chart" uri="{C3380CC4-5D6E-409C-BE32-E72D297353CC}">
              <c16:uniqueId val="{00000005-C70F-4DF7-AF7B-E3E57D788537}"/>
            </c:ext>
          </c:extLst>
        </c:ser>
        <c:ser>
          <c:idx val="6"/>
          <c:order val="6"/>
          <c:tx>
            <c:strRef>
              <c:f>'graphs_no linked to formulas'!$H$15</c:f>
              <c:strCache>
                <c:ptCount val="1"/>
                <c:pt idx="0">
                  <c:v>LW</c:v>
                </c:pt>
              </c:strCache>
            </c:strRef>
          </c:tx>
          <c:spPr>
            <a:ln w="34925" cap="rnd">
              <a:solidFill>
                <a:schemeClr val="accent1">
                  <a:lumMod val="60000"/>
                </a:schemeClr>
              </a:solidFill>
              <a:round/>
            </a:ln>
            <a:effectLst>
              <a:outerShdw blurRad="57150" dist="19050" dir="5400000" algn="ctr" rotWithShape="0">
                <a:srgbClr val="000000">
                  <a:alpha val="63000"/>
                </a:srgbClr>
              </a:outerShdw>
            </a:effectLst>
          </c:spPr>
          <c:marker>
            <c:symbol val="circle"/>
            <c:size val="6"/>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w="9525">
                <a:solidFill>
                  <a:schemeClr val="accent1">
                    <a:lumMod val="60000"/>
                  </a:schemeClr>
                </a:solidFill>
                <a:round/>
              </a:ln>
              <a:effectLst>
                <a:outerShdw blurRad="57150" dist="19050" dir="5400000" algn="ctr" rotWithShape="0">
                  <a:srgbClr val="000000">
                    <a:alpha val="63000"/>
                  </a:srgbClr>
                </a:outerShdw>
              </a:effectLst>
            </c:spPr>
          </c:marker>
          <c:cat>
            <c:strRef>
              <c:f>'graphs_no linked to formulas'!$A$16:$A$23</c:f>
              <c:strCache>
                <c:ptCount val="8"/>
                <c:pt idx="0">
                  <c:v>Minimizing impacts on flora, fauna and ecosystems</c:v>
                </c:pt>
                <c:pt idx="1">
                  <c:v>Fuel use reduction and management </c:v>
                </c:pt>
                <c:pt idx="2">
                  <c:v>Educating creating awareness</c:v>
                </c:pt>
                <c:pt idx="3">
                  <c:v>Using renewable energies and efficient technologies</c:v>
                </c:pt>
                <c:pt idx="4">
                  <c:v>Enhancing collaboration</c:v>
                </c:pt>
                <c:pt idx="5">
                  <c:v>Reducing or reusing resources</c:v>
                </c:pt>
                <c:pt idx="6">
                  <c:v>Recycling, separating and removing waste</c:v>
                </c:pt>
                <c:pt idx="7">
                  <c:v>Inaction</c:v>
                </c:pt>
              </c:strCache>
            </c:strRef>
          </c:cat>
          <c:val>
            <c:numRef>
              <c:f>'graphs_no linked to formulas'!$H$16:$H$23</c:f>
              <c:numCache>
                <c:formatCode>General</c:formatCode>
                <c:ptCount val="8"/>
                <c:pt idx="0">
                  <c:v>0</c:v>
                </c:pt>
                <c:pt idx="1">
                  <c:v>0</c:v>
                </c:pt>
                <c:pt idx="2">
                  <c:v>0</c:v>
                </c:pt>
                <c:pt idx="3">
                  <c:v>0</c:v>
                </c:pt>
                <c:pt idx="4">
                  <c:v>1</c:v>
                </c:pt>
                <c:pt idx="5">
                  <c:v>0</c:v>
                </c:pt>
                <c:pt idx="6">
                  <c:v>2</c:v>
                </c:pt>
                <c:pt idx="7">
                  <c:v>1</c:v>
                </c:pt>
              </c:numCache>
            </c:numRef>
          </c:val>
          <c:extLst>
            <c:ext xmlns:c16="http://schemas.microsoft.com/office/drawing/2014/chart" uri="{C3380CC4-5D6E-409C-BE32-E72D297353CC}">
              <c16:uniqueId val="{00000006-C70F-4DF7-AF7B-E3E57D788537}"/>
            </c:ext>
          </c:extLst>
        </c:ser>
        <c:ser>
          <c:idx val="7"/>
          <c:order val="7"/>
          <c:tx>
            <c:strRef>
              <c:f>'graphs_no linked to formulas'!$I$15</c:f>
              <c:strCache>
                <c:ptCount val="1"/>
                <c:pt idx="0">
                  <c:v>Cross-cutting </c:v>
                </c:pt>
              </c:strCache>
            </c:strRef>
          </c:tx>
          <c:spPr>
            <a:ln w="34925" cap="rnd">
              <a:solidFill>
                <a:schemeClr val="accent2">
                  <a:lumMod val="60000"/>
                </a:schemeClr>
              </a:solidFill>
              <a:round/>
            </a:ln>
            <a:effectLst>
              <a:outerShdw blurRad="57150" dist="19050" dir="5400000" algn="ctr" rotWithShape="0">
                <a:srgbClr val="000000">
                  <a:alpha val="63000"/>
                </a:srgbClr>
              </a:outerShdw>
            </a:effectLst>
          </c:spPr>
          <c:marker>
            <c:symbol val="circle"/>
            <c:size val="6"/>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w="9525">
                <a:solidFill>
                  <a:schemeClr val="accent2">
                    <a:lumMod val="60000"/>
                  </a:schemeClr>
                </a:solidFill>
                <a:round/>
              </a:ln>
              <a:effectLst>
                <a:outerShdw blurRad="57150" dist="19050" dir="5400000" algn="ctr" rotWithShape="0">
                  <a:srgbClr val="000000">
                    <a:alpha val="63000"/>
                  </a:srgbClr>
                </a:outerShdw>
              </a:effectLst>
            </c:spPr>
          </c:marker>
          <c:cat>
            <c:strRef>
              <c:f>'graphs_no linked to formulas'!$A$16:$A$23</c:f>
              <c:strCache>
                <c:ptCount val="8"/>
                <c:pt idx="0">
                  <c:v>Minimizing impacts on flora, fauna and ecosystems</c:v>
                </c:pt>
                <c:pt idx="1">
                  <c:v>Fuel use reduction and management </c:v>
                </c:pt>
                <c:pt idx="2">
                  <c:v>Educating creating awareness</c:v>
                </c:pt>
                <c:pt idx="3">
                  <c:v>Using renewable energies and efficient technologies</c:v>
                </c:pt>
                <c:pt idx="4">
                  <c:v>Enhancing collaboration</c:v>
                </c:pt>
                <c:pt idx="5">
                  <c:v>Reducing or reusing resources</c:v>
                </c:pt>
                <c:pt idx="6">
                  <c:v>Recycling, separating and removing waste</c:v>
                </c:pt>
                <c:pt idx="7">
                  <c:v>Inaction</c:v>
                </c:pt>
              </c:strCache>
            </c:strRef>
          </c:cat>
          <c:val>
            <c:numRef>
              <c:f>'graphs_no linked to formulas'!$I$16:$I$23</c:f>
              <c:numCache>
                <c:formatCode>General</c:formatCode>
                <c:ptCount val="8"/>
                <c:pt idx="0">
                  <c:v>0</c:v>
                </c:pt>
                <c:pt idx="1">
                  <c:v>0</c:v>
                </c:pt>
                <c:pt idx="2">
                  <c:v>10</c:v>
                </c:pt>
                <c:pt idx="3">
                  <c:v>0</c:v>
                </c:pt>
                <c:pt idx="4">
                  <c:v>2</c:v>
                </c:pt>
                <c:pt idx="5">
                  <c:v>0</c:v>
                </c:pt>
                <c:pt idx="6">
                  <c:v>0</c:v>
                </c:pt>
                <c:pt idx="7">
                  <c:v>0</c:v>
                </c:pt>
              </c:numCache>
            </c:numRef>
          </c:val>
          <c:extLst>
            <c:ext xmlns:c16="http://schemas.microsoft.com/office/drawing/2014/chart" uri="{C3380CC4-5D6E-409C-BE32-E72D297353CC}">
              <c16:uniqueId val="{00000007-C70F-4DF7-AF7B-E3E57D788537}"/>
            </c:ext>
          </c:extLst>
        </c:ser>
        <c:ser>
          <c:idx val="8"/>
          <c:order val="8"/>
          <c:tx>
            <c:strRef>
              <c:f>'graphs_no linked to formulas'!$J$15</c:f>
              <c:strCache>
                <c:ptCount val="1"/>
              </c:strCache>
            </c:strRef>
          </c:tx>
          <c:spPr>
            <a:ln w="34925" cap="rnd">
              <a:solidFill>
                <a:schemeClr val="accent3">
                  <a:lumMod val="60000"/>
                </a:schemeClr>
              </a:solidFill>
              <a:round/>
            </a:ln>
            <a:effectLst>
              <a:outerShdw blurRad="57150" dist="19050" dir="5400000" algn="ctr" rotWithShape="0">
                <a:srgbClr val="000000">
                  <a:alpha val="63000"/>
                </a:srgbClr>
              </a:outerShdw>
            </a:effectLst>
          </c:spPr>
          <c:marker>
            <c:symbol val="circle"/>
            <c:size val="6"/>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w="9525">
                <a:solidFill>
                  <a:schemeClr val="accent3">
                    <a:lumMod val="60000"/>
                  </a:schemeClr>
                </a:solidFill>
                <a:round/>
              </a:ln>
              <a:effectLst>
                <a:outerShdw blurRad="57150" dist="19050" dir="5400000" algn="ctr" rotWithShape="0">
                  <a:srgbClr val="000000">
                    <a:alpha val="63000"/>
                  </a:srgbClr>
                </a:outerShdw>
              </a:effectLst>
            </c:spPr>
          </c:marker>
          <c:cat>
            <c:strRef>
              <c:f>'graphs_no linked to formulas'!$A$16:$A$23</c:f>
              <c:strCache>
                <c:ptCount val="8"/>
                <c:pt idx="0">
                  <c:v>Minimizing impacts on flora, fauna and ecosystems</c:v>
                </c:pt>
                <c:pt idx="1">
                  <c:v>Fuel use reduction and management </c:v>
                </c:pt>
                <c:pt idx="2">
                  <c:v>Educating creating awareness</c:v>
                </c:pt>
                <c:pt idx="3">
                  <c:v>Using renewable energies and efficient technologies</c:v>
                </c:pt>
                <c:pt idx="4">
                  <c:v>Enhancing collaboration</c:v>
                </c:pt>
                <c:pt idx="5">
                  <c:v>Reducing or reusing resources</c:v>
                </c:pt>
                <c:pt idx="6">
                  <c:v>Recycling, separating and removing waste</c:v>
                </c:pt>
                <c:pt idx="7">
                  <c:v>Inaction</c:v>
                </c:pt>
              </c:strCache>
            </c:strRef>
          </c:cat>
          <c:val>
            <c:numRef>
              <c:f>'graphs_no linked to formulas'!$J$16:$J$23</c:f>
              <c:numCache>
                <c:formatCode>General</c:formatCode>
                <c:ptCount val="8"/>
                <c:pt idx="0">
                  <c:v>14</c:v>
                </c:pt>
                <c:pt idx="1">
                  <c:v>14</c:v>
                </c:pt>
                <c:pt idx="2">
                  <c:v>10</c:v>
                </c:pt>
                <c:pt idx="3">
                  <c:v>6</c:v>
                </c:pt>
                <c:pt idx="4">
                  <c:v>5</c:v>
                </c:pt>
                <c:pt idx="5">
                  <c:v>5</c:v>
                </c:pt>
                <c:pt idx="6">
                  <c:v>3</c:v>
                </c:pt>
                <c:pt idx="7">
                  <c:v>2</c:v>
                </c:pt>
              </c:numCache>
            </c:numRef>
          </c:val>
          <c:extLst>
            <c:ext xmlns:c16="http://schemas.microsoft.com/office/drawing/2014/chart" uri="{C3380CC4-5D6E-409C-BE32-E72D297353CC}">
              <c16:uniqueId val="{00000008-C70F-4DF7-AF7B-E3E57D788537}"/>
            </c:ext>
          </c:extLst>
        </c:ser>
        <c:dLbls>
          <c:showLegendKey val="0"/>
          <c:showVal val="0"/>
          <c:showCatName val="0"/>
          <c:showSerName val="0"/>
          <c:showPercent val="0"/>
          <c:showBubbleSize val="0"/>
        </c:dLbls>
        <c:axId val="941242384"/>
        <c:axId val="941242744"/>
      </c:radarChart>
      <c:catAx>
        <c:axId val="941242384"/>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941242744"/>
        <c:crosses val="autoZero"/>
        <c:auto val="1"/>
        <c:lblAlgn val="ctr"/>
        <c:lblOffset val="100"/>
        <c:noMultiLvlLbl val="0"/>
      </c:catAx>
      <c:valAx>
        <c:axId val="941242744"/>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941242384"/>
        <c:crosses val="autoZero"/>
        <c:crossBetween val="between"/>
        <c:majorUnit val="3"/>
      </c:valAx>
      <c:spPr>
        <a:noFill/>
        <a:ln>
          <a:noFill/>
        </a:ln>
        <a:effectLst/>
      </c:spPr>
    </c:plotArea>
    <c:legend>
      <c:legendPos val="t"/>
      <c:layout>
        <c:manualLayout>
          <c:xMode val="edge"/>
          <c:yMode val="edge"/>
          <c:x val="3.2873640794900634E-2"/>
          <c:y val="0.89292581848321595"/>
          <c:w val="0.9671264216972878"/>
          <c:h val="9.961251554082055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21">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7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21">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7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16</xdr:col>
      <xdr:colOff>315960</xdr:colOff>
      <xdr:row>1</xdr:row>
      <xdr:rowOff>306353</xdr:rowOff>
    </xdr:from>
    <xdr:to>
      <xdr:col>18</xdr:col>
      <xdr:colOff>1972046</xdr:colOff>
      <xdr:row>7</xdr:row>
      <xdr:rowOff>694765</xdr:rowOff>
    </xdr:to>
    <xdr:sp macro="" textlink="">
      <xdr:nvSpPr>
        <xdr:cNvPr id="2" name="TextBox 1">
          <a:extLst>
            <a:ext uri="{FF2B5EF4-FFF2-40B4-BE49-F238E27FC236}">
              <a16:creationId xmlns:a16="http://schemas.microsoft.com/office/drawing/2014/main" id="{9933DB7C-8A6D-4284-922C-EAFF007AFCAF}"/>
            </a:ext>
          </a:extLst>
        </xdr:cNvPr>
        <xdr:cNvSpPr txBox="1"/>
      </xdr:nvSpPr>
      <xdr:spPr>
        <a:xfrm>
          <a:off x="31389872" y="676147"/>
          <a:ext cx="4726498" cy="4960412"/>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Legend:</a:t>
          </a:r>
        </a:p>
        <a:p>
          <a:endParaRPr lang="en-US" sz="1100"/>
        </a:p>
        <a:p>
          <a:r>
            <a:rPr lang="en-US" sz="1100" b="1"/>
            <a:t>Science/logistical</a:t>
          </a:r>
          <a:r>
            <a:rPr lang="en-US" sz="1100" b="1" baseline="0"/>
            <a:t> operations:</a:t>
          </a:r>
        </a:p>
        <a:p>
          <a:r>
            <a:rPr lang="en-US" sz="1100" baseline="0"/>
            <a:t>Black: single practice</a:t>
          </a:r>
        </a:p>
        <a:p>
          <a:r>
            <a:rPr lang="en-US" sz="1100" baseline="0"/>
            <a:t>Red: Practice in more than one category of impact</a:t>
          </a:r>
        </a:p>
        <a:p>
          <a:endParaRPr lang="en-US" sz="1100" baseline="0"/>
        </a:p>
        <a:p>
          <a:r>
            <a:rPr lang="en-US" sz="1100" b="1" baseline="0"/>
            <a:t>Tourism:</a:t>
          </a:r>
        </a:p>
        <a:p>
          <a:r>
            <a:rPr lang="en-US" sz="1100" baseline="0"/>
            <a:t>Green: single practice</a:t>
          </a:r>
        </a:p>
        <a:p>
          <a:r>
            <a:rPr lang="en-US" sz="1100" baseline="0"/>
            <a:t>Blue: in more than one category of impact</a:t>
          </a:r>
        </a:p>
        <a:p>
          <a:endParaRPr lang="en-US" sz="1100" baseline="0"/>
        </a:p>
        <a:p>
          <a:r>
            <a:rPr lang="en-US" sz="1100" baseline="0"/>
            <a:t>Note: </a:t>
          </a:r>
        </a:p>
        <a:p>
          <a:r>
            <a:rPr lang="en-US" sz="1100" baseline="0"/>
            <a:t>Cross-cutting practices are a lot and concern to education, collaboration and complying with regulations and procedures (this last catory is considered EM and not ES, for graph purposes).</a:t>
          </a:r>
        </a:p>
        <a:p>
          <a:endParaRPr lang="en-US" sz="1100" baseline="0"/>
        </a:p>
        <a:p>
          <a:r>
            <a:rPr lang="en-US" sz="1100" baseline="0"/>
            <a:t>Complying with regulations and procedures includes IAATO bylaws 9protocols, guidelines and all instruments adopted by ATCPs. </a:t>
          </a:r>
        </a:p>
        <a:p>
          <a:endParaRPr lang="en-US" sz="1100" baseline="0"/>
        </a:p>
        <a:p>
          <a:r>
            <a:rPr lang="en-US" sz="1100" baseline="0"/>
            <a:t>In the case of tourism, many practices apply to specific TO but does not mean that all of them appply the same practice (this is vessel dependent). Less comparable than in the case of science/logistical </a:t>
          </a:r>
        </a:p>
        <a:p>
          <a:endParaRPr lang="en-US" sz="1100" baseline="0"/>
        </a:p>
        <a:p>
          <a:r>
            <a:rPr lang="en-US" sz="1100" baseline="0"/>
            <a:t>Not all operators disclose the same information, most of them are not operating exclusively in Antarctica. </a:t>
          </a:r>
        </a:p>
        <a:p>
          <a:endParaRPr lang="en-US" sz="1100" baseline="0"/>
        </a:p>
        <a:p>
          <a:r>
            <a:rPr lang="en-US" sz="1100" baseline="0"/>
            <a:t>Grey cells: Overlapping practices. Not the same statement but they share the same aim. </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183443</xdr:colOff>
      <xdr:row>1</xdr:row>
      <xdr:rowOff>13052</xdr:rowOff>
    </xdr:from>
    <xdr:to>
      <xdr:col>20</xdr:col>
      <xdr:colOff>358658</xdr:colOff>
      <xdr:row>21</xdr:row>
      <xdr:rowOff>0</xdr:rowOff>
    </xdr:to>
    <xdr:graphicFrame macro="">
      <xdr:nvGraphicFramePr>
        <xdr:cNvPr id="2" name="Chart 1">
          <a:extLst>
            <a:ext uri="{FF2B5EF4-FFF2-40B4-BE49-F238E27FC236}">
              <a16:creationId xmlns:a16="http://schemas.microsoft.com/office/drawing/2014/main" id="{A66FF8B6-3804-4EF6-B14F-46D2CDC948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211666</xdr:colOff>
      <xdr:row>22</xdr:row>
      <xdr:rowOff>23519</xdr:rowOff>
    </xdr:from>
    <xdr:to>
      <xdr:col>18</xdr:col>
      <xdr:colOff>363361</xdr:colOff>
      <xdr:row>38</xdr:row>
      <xdr:rowOff>105833</xdr:rowOff>
    </xdr:to>
    <xdr:graphicFrame macro="">
      <xdr:nvGraphicFramePr>
        <xdr:cNvPr id="3" name="Chart 2">
          <a:extLst>
            <a:ext uri="{FF2B5EF4-FFF2-40B4-BE49-F238E27FC236}">
              <a16:creationId xmlns:a16="http://schemas.microsoft.com/office/drawing/2014/main" id="{9C639945-ACF3-4BBB-A9FC-0D030482D9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26812</xdr:colOff>
      <xdr:row>39</xdr:row>
      <xdr:rowOff>116652</xdr:rowOff>
    </xdr:from>
    <xdr:to>
      <xdr:col>28</xdr:col>
      <xdr:colOff>431333</xdr:colOff>
      <xdr:row>58</xdr:row>
      <xdr:rowOff>151931</xdr:rowOff>
    </xdr:to>
    <xdr:graphicFrame macro="">
      <xdr:nvGraphicFramePr>
        <xdr:cNvPr id="4" name="Chart 3">
          <a:extLst>
            <a:ext uri="{FF2B5EF4-FFF2-40B4-BE49-F238E27FC236}">
              <a16:creationId xmlns:a16="http://schemas.microsoft.com/office/drawing/2014/main" id="{832CF03A-AD64-4673-A858-DD5333B174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12700</xdr:colOff>
      <xdr:row>40</xdr:row>
      <xdr:rowOff>101600</xdr:rowOff>
    </xdr:from>
    <xdr:to>
      <xdr:col>19</xdr:col>
      <xdr:colOff>101600</xdr:colOff>
      <xdr:row>58</xdr:row>
      <xdr:rowOff>12700</xdr:rowOff>
    </xdr:to>
    <xdr:graphicFrame macro="">
      <xdr:nvGraphicFramePr>
        <xdr:cNvPr id="5" name="Chart 4">
          <a:extLst>
            <a:ext uri="{FF2B5EF4-FFF2-40B4-BE49-F238E27FC236}">
              <a16:creationId xmlns:a16="http://schemas.microsoft.com/office/drawing/2014/main" id="{F4B8BBB7-F45D-4CCC-8C7E-383B98E010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558800</xdr:colOff>
      <xdr:row>21</xdr:row>
      <xdr:rowOff>63500</xdr:rowOff>
    </xdr:from>
    <xdr:to>
      <xdr:col>28</xdr:col>
      <xdr:colOff>406400</xdr:colOff>
      <xdr:row>39</xdr:row>
      <xdr:rowOff>12700</xdr:rowOff>
    </xdr:to>
    <xdr:graphicFrame macro="">
      <xdr:nvGraphicFramePr>
        <xdr:cNvPr id="6" name="Chart 5">
          <a:extLst>
            <a:ext uri="{FF2B5EF4-FFF2-40B4-BE49-F238E27FC236}">
              <a16:creationId xmlns:a16="http://schemas.microsoft.com/office/drawing/2014/main" id="{93C4931F-A5E7-48FA-8BFD-CF6DF247D3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583831</xdr:colOff>
      <xdr:row>0</xdr:row>
      <xdr:rowOff>151883</xdr:rowOff>
    </xdr:from>
    <xdr:to>
      <xdr:col>26</xdr:col>
      <xdr:colOff>601256</xdr:colOff>
      <xdr:row>18</xdr:row>
      <xdr:rowOff>18976</xdr:rowOff>
    </xdr:to>
    <xdr:sp macro="" textlink="">
      <xdr:nvSpPr>
        <xdr:cNvPr id="7" name="TextBox 6">
          <a:extLst>
            <a:ext uri="{FF2B5EF4-FFF2-40B4-BE49-F238E27FC236}">
              <a16:creationId xmlns:a16="http://schemas.microsoft.com/office/drawing/2014/main" id="{51235196-5C88-132B-856E-E67A9AE8AEE0}"/>
            </a:ext>
          </a:extLst>
        </xdr:cNvPr>
        <xdr:cNvSpPr txBox="1"/>
      </xdr:nvSpPr>
      <xdr:spPr>
        <a:xfrm>
          <a:off x="15048540" y="151883"/>
          <a:ext cx="3063210" cy="3056860"/>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Notes:</a:t>
          </a:r>
          <a:r>
            <a:rPr lang="en-US" sz="1100" b="1" baseline="0"/>
            <a:t> </a:t>
          </a:r>
          <a:endParaRPr lang="en-US" sz="1100" b="1"/>
        </a:p>
        <a:p>
          <a:endParaRPr lang="en-US" sz="1100"/>
        </a:p>
        <a:p>
          <a:r>
            <a:rPr lang="en-US" sz="1100"/>
            <a:t>These graphs</a:t>
          </a:r>
          <a:r>
            <a:rPr lang="en-US" sz="1100" baseline="0"/>
            <a:t> do not contain the category compliance, only refer to ES practices. </a:t>
          </a:r>
        </a:p>
        <a:p>
          <a:endParaRPr lang="en-US" sz="1100" baseline="0"/>
        </a:p>
        <a:p>
          <a:r>
            <a:rPr lang="en-US" sz="1100" baseline="0"/>
            <a:t>The graphs are not liked to formulas coming from the main database. </a:t>
          </a:r>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Cajiao Vargas, Daniela" id="{37500E78-54FD-4DCA-85B6-6212462DCEDD}" userId="S::daniela.cajiaovargas@wur.nl::903cb2cb-38ac-459b-9c5c-703c755620c1"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 dT="2024-02-27T10:43:58.29" personId="{37500E78-54FD-4DCA-85B6-6212462DCEDD}" id="{DCA6D969-B11F-4B68-880B-2D9AE36DF66C}">
    <text xml:space="preserve">sludge is packaged for removal from the continent, and the recycled water is plumbed to station toilets. Toilet effluent is routed back to the wastewater treatment plant for purification and repeated recycling to toilets. Waterless urinals </text>
  </threadedComment>
  <threadedComment ref="G4" dT="2024-02-27T10:56:42.71" personId="{37500E78-54FD-4DCA-85B6-6212462DCEDD}" id="{7C90EDDA-DB89-4B34-9CF2-996589C7B0BD}">
    <text xml:space="preserve">Disinfecting clothes and food before arriving and once in Antarctica. </text>
  </threadedComment>
  <threadedComment ref="K7" dT="2024-02-27T11:01:54.60" personId="{37500E78-54FD-4DCA-85B6-6212462DCEDD}" id="{8461696A-0DC9-46C5-B680-71551D933E1F}">
    <text>For example: The ‘Rodriguez Wells’ (Rodwells) operate by pumping warmed water down a drilled ice shaft, with the resulting melted ice pumped back to station for all water needs. The warmed water is a product of captured heat from the power generators which represents a very efficient and effective overall energy management system</text>
  </threadedComment>
  <threadedComment ref="K13" dT="2024-02-27T11:02:20.96" personId="{37500E78-54FD-4DCA-85B6-6212462DCEDD}" id="{F1AE922C-B0E1-4A57-8368-560DDC78B319}">
    <text>Switching food packages from glass jars to paper containers, as well as consolidating containers</text>
  </threadedComment>
  <threadedComment ref="K20" dT="2024-02-27T12:02:20.29" personId="{37500E78-54FD-4DCA-85B6-6212462DCEDD}" id="{E25C657C-AC04-4F7D-B5E3-BF13C68010A1}">
    <text>By enabling ships to reduce impact, slamming and wave induced vibrations, the X-BOW® supports vessels to achieve better energy efficiency, lower speed loss and acceleration levels, ultimately improving fuel efficiency and reducing atmospheric emissions.</text>
  </threadedComment>
  <threadedComment ref="K21" dT="2024-02-27T14:13:45.37" personId="{37500E78-54FD-4DCA-85B6-6212462DCEDD}" id="{581D0FDD-4752-4F56-B6C2-F42CB7B20184}">
    <text>The challenge is that while utilising a dynamic anchoring system, we need to use the main engine to provide propeller and bow thruster power, as the ship retains its position by using those two features. Using the engine whilst in a set position increases the amount of fuel used, therefore releasing additional GHG emissions. Dropping a physical anchor allows us to turn off the main engine, only using the auxiliary generator, which is a much smaller engine. This approach uses less marine gas oil (MGO) and emits less GHG emissions.</text>
  </threadedComment>
  <threadedComment ref="O24" dT="2024-02-27T11:35:00.62" personId="{37500E78-54FD-4DCA-85B6-6212462DCEDD}" id="{53B21282-3599-48E0-AC54-7DC984B8FE3B}">
    <text xml:space="preserve">For example: for dining like having refillable shared stations for condiments, wooden or paper toothpicks, dispensers for biodegradable products bathroom, laundry in reusable bags, eco-certified cleaning products, reusable water bottles, water refilling stations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documents.ats.aq/ATCM36/att/ATCM36_att109_e.pdf" TargetMode="External"/><Relationship Id="rId13" Type="http://schemas.openxmlformats.org/officeDocument/2006/relationships/hyperlink" Target="https://documents.ats.aq/ATCM40/att/ATCM40_att037_e.pdf" TargetMode="External"/><Relationship Id="rId18" Type="http://schemas.openxmlformats.org/officeDocument/2006/relationships/hyperlink" Target="https://www.ats.aq/devAS/Ats/InspectionsDatabase?lang=e" TargetMode="External"/><Relationship Id="rId3" Type="http://schemas.openxmlformats.org/officeDocument/2006/relationships/hyperlink" Target="https://documents.ats.aq/ATCM34/IP/ATCM34_IP040_e.pdf" TargetMode="External"/><Relationship Id="rId21" Type="http://schemas.openxmlformats.org/officeDocument/2006/relationships/hyperlink" Target="https://www.ats.aq/devAS/EP/EIAList?lang=e" TargetMode="External"/><Relationship Id="rId7" Type="http://schemas.openxmlformats.org/officeDocument/2006/relationships/hyperlink" Target="https://documents.ats.aq/ATCM36/att/ATCM36_att145_e.pdf" TargetMode="External"/><Relationship Id="rId12" Type="http://schemas.openxmlformats.org/officeDocument/2006/relationships/hyperlink" Target="https://documents.ats.aq/ATCM40/att/ATCM40_att043_e.pdf" TargetMode="External"/><Relationship Id="rId17" Type="http://schemas.openxmlformats.org/officeDocument/2006/relationships/hyperlink" Target="https://documents.ats.aq/ATCM43/att/ATCM43_att061_e.pdf" TargetMode="External"/><Relationship Id="rId25" Type="http://schemas.openxmlformats.org/officeDocument/2006/relationships/comments" Target="../comments2.xml"/><Relationship Id="rId2" Type="http://schemas.openxmlformats.org/officeDocument/2006/relationships/hyperlink" Target="https://www.ats.aq/devAS/Ats/InspectionsDatabase?lang=e" TargetMode="External"/><Relationship Id="rId16" Type="http://schemas.openxmlformats.org/officeDocument/2006/relationships/hyperlink" Target="https://documents.ats.aq/ATCM43/att/ATCM43_att062_e.pdf" TargetMode="External"/><Relationship Id="rId20" Type="http://schemas.openxmlformats.org/officeDocument/2006/relationships/hyperlink" Target="https://www.aexpeditions.co.uk/sustainability/impact-report/" TargetMode="External"/><Relationship Id="rId1" Type="http://schemas.openxmlformats.org/officeDocument/2006/relationships/hyperlink" Target="https://www.comnap.aq/antarctic-facilities-information" TargetMode="External"/><Relationship Id="rId6" Type="http://schemas.openxmlformats.org/officeDocument/2006/relationships/hyperlink" Target="https://documents.ats.aq/ATCM36/att/ATCM36_att108_e.pdf" TargetMode="External"/><Relationship Id="rId11" Type="http://schemas.openxmlformats.org/officeDocument/2006/relationships/hyperlink" Target="https://www.ats.aq/devAS/Ats/InspectionsDatabase?lang=e" TargetMode="External"/><Relationship Id="rId24" Type="http://schemas.openxmlformats.org/officeDocument/2006/relationships/vmlDrawing" Target="../drawings/vmlDrawing2.vml"/><Relationship Id="rId5" Type="http://schemas.openxmlformats.org/officeDocument/2006/relationships/hyperlink" Target="https://www.ats.aq/devAS/Ats/InspectionsDatabase?lang=e" TargetMode="External"/><Relationship Id="rId15" Type="http://schemas.openxmlformats.org/officeDocument/2006/relationships/hyperlink" Target="https://documents.ats.aq/ATCM42/att/ATCM42_att093_e.pdf" TargetMode="External"/><Relationship Id="rId23" Type="http://schemas.openxmlformats.org/officeDocument/2006/relationships/hyperlink" Target="https://iaato.org/visiting-antarctica/visitor-guidelines-library/" TargetMode="External"/><Relationship Id="rId10" Type="http://schemas.openxmlformats.org/officeDocument/2006/relationships/hyperlink" Target="https://documents.ats.aq/ATCM39/att/ATCM39_att050_e.pdf" TargetMode="External"/><Relationship Id="rId19" Type="http://schemas.openxmlformats.org/officeDocument/2006/relationships/hyperlink" Target="https://www.europeanpolarboard.org/fileadmin/user_upload/EPB_Synthesis_Report_2023_A4_V0.15.pdf" TargetMode="External"/><Relationship Id="rId4" Type="http://schemas.openxmlformats.org/officeDocument/2006/relationships/hyperlink" Target="https://documents.ats.aq/ATCM35/att/ATCM35_att069_e.pdf" TargetMode="External"/><Relationship Id="rId9" Type="http://schemas.openxmlformats.org/officeDocument/2006/relationships/hyperlink" Target="https://documents.ats.aq/ATCM38/att/ATCM38_att092_e.pdf" TargetMode="External"/><Relationship Id="rId14" Type="http://schemas.openxmlformats.org/officeDocument/2006/relationships/hyperlink" Target="https://documents.ats.aq/ATCM41/att/ATCM41_att023_e.pdf" TargetMode="External"/><Relationship Id="rId22" Type="http://schemas.openxmlformats.org/officeDocument/2006/relationships/hyperlink" Target="https://www.ats.aq/devAS/EP/EIAList?lang=e"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467DD-12D9-4F38-9D5A-C710B8564313}">
  <dimension ref="A1:R107"/>
  <sheetViews>
    <sheetView tabSelected="1" topLeftCell="I1" zoomScale="55" zoomScaleNormal="55" workbookViewId="0">
      <pane ySplit="1" topLeftCell="A53" activePane="bottomLeft" state="frozen"/>
      <selection activeCell="J1" sqref="J1"/>
      <selection pane="bottomLeft" activeCell="N8" sqref="N8"/>
    </sheetView>
  </sheetViews>
  <sheetFormatPr defaultColWidth="30.44140625" defaultRowHeight="15.05" x14ac:dyDescent="0.3"/>
  <cols>
    <col min="1" max="1" width="40.77734375" style="2" customWidth="1"/>
    <col min="2" max="2" width="14.21875" style="2" customWidth="1"/>
    <col min="3" max="3" width="40.77734375" style="2" customWidth="1"/>
    <col min="4" max="4" width="15.21875" style="2" customWidth="1"/>
    <col min="5" max="5" width="40.77734375" style="2" customWidth="1"/>
    <col min="6" max="6" width="14.5546875" style="2" customWidth="1"/>
    <col min="7" max="7" width="40.77734375" style="2" customWidth="1"/>
    <col min="8" max="8" width="14.5546875" style="2" customWidth="1"/>
    <col min="9" max="9" width="40.77734375" style="2" customWidth="1"/>
    <col min="10" max="10" width="14.21875" style="2" customWidth="1"/>
    <col min="11" max="11" width="40.77734375" style="2" customWidth="1"/>
    <col min="12" max="12" width="16.21875" style="2" customWidth="1"/>
    <col min="13" max="13" width="40.77734375" style="2" customWidth="1"/>
    <col min="14" max="14" width="16.44140625" style="2" customWidth="1"/>
    <col min="15" max="15" width="40.77734375" style="2" customWidth="1"/>
    <col min="16" max="17" width="13.5546875" style="2" customWidth="1"/>
    <col min="18" max="16384" width="30.44140625" style="2"/>
  </cols>
  <sheetData>
    <row r="1" spans="1:18" ht="30.05" x14ac:dyDescent="0.3">
      <c r="A1" s="1" t="s">
        <v>0</v>
      </c>
      <c r="B1" s="1" t="s">
        <v>1</v>
      </c>
      <c r="C1" s="1" t="s">
        <v>2</v>
      </c>
      <c r="D1" s="1" t="s">
        <v>1</v>
      </c>
      <c r="E1" s="1" t="s">
        <v>3</v>
      </c>
      <c r="F1" s="1" t="s">
        <v>1</v>
      </c>
      <c r="G1" s="1" t="s">
        <v>4</v>
      </c>
      <c r="H1" s="1" t="s">
        <v>1</v>
      </c>
      <c r="I1" s="1" t="s">
        <v>5</v>
      </c>
      <c r="J1" s="1" t="s">
        <v>1</v>
      </c>
      <c r="K1" s="1" t="s">
        <v>6</v>
      </c>
      <c r="L1" s="1" t="s">
        <v>1</v>
      </c>
      <c r="M1" s="1" t="s">
        <v>7</v>
      </c>
      <c r="N1" s="1" t="s">
        <v>1</v>
      </c>
      <c r="O1" s="1" t="s">
        <v>8</v>
      </c>
      <c r="P1" s="1" t="s">
        <v>1</v>
      </c>
      <c r="Q1" s="1"/>
    </row>
    <row r="2" spans="1:18" ht="48.55" customHeight="1" x14ac:dyDescent="0.3">
      <c r="A2" s="3" t="s">
        <v>9</v>
      </c>
      <c r="B2" s="4" t="s">
        <v>10</v>
      </c>
      <c r="C2" s="34" t="s">
        <v>11</v>
      </c>
      <c r="D2" s="4" t="s">
        <v>10</v>
      </c>
      <c r="E2" s="3" t="s">
        <v>9</v>
      </c>
      <c r="F2" s="4" t="s">
        <v>10</v>
      </c>
      <c r="G2" s="37" t="s">
        <v>12</v>
      </c>
      <c r="H2" s="4" t="s">
        <v>13</v>
      </c>
      <c r="I2" s="3" t="s">
        <v>14</v>
      </c>
      <c r="J2" s="4" t="s">
        <v>15</v>
      </c>
      <c r="K2" s="5" t="s">
        <v>16</v>
      </c>
      <c r="L2" s="4" t="s">
        <v>10</v>
      </c>
      <c r="M2" s="34" t="s">
        <v>17</v>
      </c>
      <c r="N2" s="4" t="s">
        <v>18</v>
      </c>
      <c r="O2" s="37" t="s">
        <v>19</v>
      </c>
      <c r="P2" s="4" t="s">
        <v>13</v>
      </c>
      <c r="Q2" s="4"/>
    </row>
    <row r="3" spans="1:18" ht="54" customHeight="1" x14ac:dyDescent="0.3">
      <c r="A3" s="3" t="s">
        <v>20</v>
      </c>
      <c r="B3" s="4" t="s">
        <v>10</v>
      </c>
      <c r="C3" s="4" t="s">
        <v>21</v>
      </c>
      <c r="D3" s="4" t="s">
        <v>10</v>
      </c>
      <c r="E3" s="6" t="s">
        <v>22</v>
      </c>
      <c r="F3" s="4" t="s">
        <v>10</v>
      </c>
      <c r="G3" s="5" t="s">
        <v>23</v>
      </c>
      <c r="H3" s="4" t="s">
        <v>10</v>
      </c>
      <c r="I3" s="7" t="s">
        <v>24</v>
      </c>
      <c r="J3" s="4" t="s">
        <v>25</v>
      </c>
      <c r="K3" s="4" t="s">
        <v>26</v>
      </c>
      <c r="L3" s="4" t="s">
        <v>27</v>
      </c>
      <c r="M3" s="4" t="s">
        <v>28</v>
      </c>
      <c r="N3" s="4" t="s">
        <v>18</v>
      </c>
      <c r="O3" s="37" t="s">
        <v>29</v>
      </c>
      <c r="P3" s="4" t="s">
        <v>13</v>
      </c>
      <c r="Q3" s="4"/>
      <c r="R3" s="8"/>
    </row>
    <row r="4" spans="1:18" ht="59.95" customHeight="1" x14ac:dyDescent="0.3">
      <c r="A4" s="6" t="s">
        <v>22</v>
      </c>
      <c r="B4" s="4" t="s">
        <v>10</v>
      </c>
      <c r="C4" s="34" t="s">
        <v>30</v>
      </c>
      <c r="D4" s="4" t="s">
        <v>25</v>
      </c>
      <c r="E4" s="3" t="s">
        <v>31</v>
      </c>
      <c r="F4" s="4" t="s">
        <v>32</v>
      </c>
      <c r="G4" s="37" t="s">
        <v>33</v>
      </c>
      <c r="H4" s="4" t="s">
        <v>10</v>
      </c>
      <c r="I4" s="4" t="s">
        <v>34</v>
      </c>
      <c r="J4" s="4" t="s">
        <v>25</v>
      </c>
      <c r="K4" s="5" t="s">
        <v>35</v>
      </c>
      <c r="L4" s="4" t="s">
        <v>27</v>
      </c>
      <c r="M4" s="3" t="s">
        <v>14</v>
      </c>
      <c r="N4" s="4" t="s">
        <v>15</v>
      </c>
      <c r="O4" s="5" t="s">
        <v>36</v>
      </c>
      <c r="P4" s="4" t="s">
        <v>37</v>
      </c>
      <c r="Q4" s="4"/>
      <c r="R4" s="8"/>
    </row>
    <row r="5" spans="1:18" ht="69.05" customHeight="1" x14ac:dyDescent="0.3">
      <c r="A5" s="3" t="s">
        <v>31</v>
      </c>
      <c r="B5" s="4" t="s">
        <v>32</v>
      </c>
      <c r="C5" s="3" t="s">
        <v>20</v>
      </c>
      <c r="D5" s="4" t="s">
        <v>10</v>
      </c>
      <c r="E5" s="5" t="s">
        <v>38</v>
      </c>
      <c r="F5" s="4" t="s">
        <v>37</v>
      </c>
      <c r="G5" s="35" t="s">
        <v>39</v>
      </c>
      <c r="H5" s="4" t="s">
        <v>13</v>
      </c>
      <c r="I5" s="2" t="s">
        <v>40</v>
      </c>
      <c r="J5" s="4" t="s">
        <v>18</v>
      </c>
      <c r="K5" s="5" t="s">
        <v>41</v>
      </c>
      <c r="L5" s="4" t="s">
        <v>32</v>
      </c>
      <c r="M5" s="5" t="s">
        <v>42</v>
      </c>
      <c r="N5" s="4" t="s">
        <v>37</v>
      </c>
      <c r="O5" s="5" t="s">
        <v>43</v>
      </c>
      <c r="P5" s="4" t="s">
        <v>37</v>
      </c>
      <c r="Q5" s="4"/>
      <c r="R5" s="9"/>
    </row>
    <row r="6" spans="1:18" ht="67.5" customHeight="1" x14ac:dyDescent="0.3">
      <c r="A6" s="4" t="s">
        <v>151</v>
      </c>
      <c r="B6" s="4" t="s">
        <v>32</v>
      </c>
      <c r="C6" s="4" t="s">
        <v>44</v>
      </c>
      <c r="D6" s="4" t="s">
        <v>10</v>
      </c>
      <c r="E6" s="36" t="s">
        <v>45</v>
      </c>
      <c r="F6" s="4" t="s">
        <v>10</v>
      </c>
      <c r="G6" s="35" t="s">
        <v>46</v>
      </c>
      <c r="H6" s="4" t="s">
        <v>10</v>
      </c>
      <c r="I6" s="9" t="s">
        <v>47</v>
      </c>
      <c r="J6" s="4" t="s">
        <v>10</v>
      </c>
      <c r="K6" s="3" t="s">
        <v>31</v>
      </c>
      <c r="L6" s="4" t="s">
        <v>32</v>
      </c>
      <c r="M6" s="10" t="s">
        <v>48</v>
      </c>
      <c r="N6" s="4" t="s">
        <v>13</v>
      </c>
      <c r="O6" s="4" t="s">
        <v>49</v>
      </c>
      <c r="P6" s="4" t="s">
        <v>13</v>
      </c>
      <c r="Q6" s="4"/>
      <c r="R6" s="9"/>
    </row>
    <row r="7" spans="1:18" ht="66.7" customHeight="1" x14ac:dyDescent="0.3">
      <c r="A7" s="4" t="s">
        <v>50</v>
      </c>
      <c r="B7" s="4" t="s">
        <v>32</v>
      </c>
      <c r="C7" s="4" t="s">
        <v>51</v>
      </c>
      <c r="D7" s="4" t="s">
        <v>32</v>
      </c>
      <c r="E7" s="35" t="s">
        <v>52</v>
      </c>
      <c r="F7" s="4" t="s">
        <v>13</v>
      </c>
      <c r="G7" s="11" t="s">
        <v>53</v>
      </c>
      <c r="H7" s="4" t="s">
        <v>10</v>
      </c>
      <c r="I7" s="9"/>
      <c r="J7" s="9"/>
      <c r="K7" s="34" t="s">
        <v>54</v>
      </c>
      <c r="L7" s="4" t="s">
        <v>27</v>
      </c>
      <c r="M7" s="11"/>
      <c r="N7" s="9"/>
      <c r="O7" s="4" t="s">
        <v>55</v>
      </c>
      <c r="P7" s="4" t="s">
        <v>56</v>
      </c>
      <c r="Q7" s="4"/>
      <c r="R7" s="9"/>
    </row>
    <row r="8" spans="1:18" ht="71.55" customHeight="1" x14ac:dyDescent="0.3">
      <c r="A8" s="4" t="s">
        <v>57</v>
      </c>
      <c r="B8" s="4" t="s">
        <v>10</v>
      </c>
      <c r="C8" s="3" t="s">
        <v>58</v>
      </c>
      <c r="D8" s="4" t="s">
        <v>32</v>
      </c>
      <c r="E8" s="15" t="s">
        <v>59</v>
      </c>
      <c r="F8" s="4" t="s">
        <v>10</v>
      </c>
      <c r="I8" s="9"/>
      <c r="J8" s="9"/>
      <c r="K8" s="34" t="s">
        <v>60</v>
      </c>
      <c r="L8" s="4" t="s">
        <v>27</v>
      </c>
      <c r="M8" s="12"/>
      <c r="N8" s="11"/>
      <c r="O8" s="4" t="s">
        <v>61</v>
      </c>
      <c r="P8" s="4" t="s">
        <v>56</v>
      </c>
      <c r="Q8" s="4"/>
      <c r="R8" s="11"/>
    </row>
    <row r="9" spans="1:18" ht="70.45" customHeight="1" x14ac:dyDescent="0.3">
      <c r="A9" s="4" t="s">
        <v>62</v>
      </c>
      <c r="B9" s="4" t="s">
        <v>32</v>
      </c>
      <c r="C9" s="3" t="s">
        <v>63</v>
      </c>
      <c r="D9" s="4" t="s">
        <v>32</v>
      </c>
      <c r="E9" s="15" t="s">
        <v>64</v>
      </c>
      <c r="F9" s="4" t="s">
        <v>10</v>
      </c>
      <c r="J9" s="9"/>
      <c r="K9" s="4" t="s">
        <v>65</v>
      </c>
      <c r="L9" s="4" t="s">
        <v>27</v>
      </c>
      <c r="M9" s="13"/>
      <c r="N9" s="12"/>
      <c r="O9" s="4" t="s">
        <v>66</v>
      </c>
      <c r="P9" s="4" t="s">
        <v>56</v>
      </c>
      <c r="Q9" s="4"/>
      <c r="R9" s="12"/>
    </row>
    <row r="10" spans="1:18" ht="60.1" x14ac:dyDescent="0.3">
      <c r="A10" s="4" t="s">
        <v>67</v>
      </c>
      <c r="B10" s="4" t="s">
        <v>25</v>
      </c>
      <c r="C10" s="36" t="s">
        <v>45</v>
      </c>
      <c r="D10" s="4" t="s">
        <v>10</v>
      </c>
      <c r="E10" s="35" t="s">
        <v>68</v>
      </c>
      <c r="F10" s="4" t="s">
        <v>13</v>
      </c>
      <c r="K10" s="4" t="s">
        <v>69</v>
      </c>
      <c r="L10" s="4" t="s">
        <v>37</v>
      </c>
      <c r="M10" s="13"/>
      <c r="N10" s="13"/>
      <c r="O10" s="34" t="s">
        <v>70</v>
      </c>
      <c r="P10" s="4" t="s">
        <v>56</v>
      </c>
      <c r="Q10" s="4"/>
      <c r="R10" s="13"/>
    </row>
    <row r="11" spans="1:18" ht="60.1" x14ac:dyDescent="0.3">
      <c r="A11" s="4" t="s">
        <v>71</v>
      </c>
      <c r="B11" s="4" t="s">
        <v>32</v>
      </c>
      <c r="C11" s="8" t="s">
        <v>72</v>
      </c>
      <c r="D11" s="4" t="s">
        <v>10</v>
      </c>
      <c r="E11" s="9" t="s">
        <v>73</v>
      </c>
      <c r="F11" s="4" t="s">
        <v>10</v>
      </c>
      <c r="K11" s="4" t="s">
        <v>74</v>
      </c>
      <c r="L11" s="4" t="s">
        <v>10</v>
      </c>
      <c r="N11" s="13"/>
      <c r="O11" s="4" t="s">
        <v>75</v>
      </c>
      <c r="P11" s="4" t="s">
        <v>56</v>
      </c>
      <c r="Q11" s="4"/>
      <c r="R11" s="13"/>
    </row>
    <row r="12" spans="1:18" ht="75.150000000000006" x14ac:dyDescent="0.3">
      <c r="A12" s="4" t="s">
        <v>76</v>
      </c>
      <c r="B12" s="4" t="s">
        <v>32</v>
      </c>
      <c r="C12" s="35" t="s">
        <v>77</v>
      </c>
      <c r="D12" s="4" t="s">
        <v>10</v>
      </c>
      <c r="E12" s="9" t="s">
        <v>78</v>
      </c>
      <c r="F12" s="4" t="s">
        <v>10</v>
      </c>
      <c r="K12" s="4" t="s">
        <v>79</v>
      </c>
      <c r="L12" s="4" t="s">
        <v>27</v>
      </c>
      <c r="O12" s="4" t="s">
        <v>80</v>
      </c>
      <c r="P12" s="4" t="s">
        <v>13</v>
      </c>
      <c r="Q12" s="4"/>
    </row>
    <row r="13" spans="1:18" ht="75.150000000000006" x14ac:dyDescent="0.3">
      <c r="A13" s="6" t="s">
        <v>58</v>
      </c>
      <c r="B13" s="4" t="s">
        <v>32</v>
      </c>
      <c r="C13" s="9" t="s">
        <v>81</v>
      </c>
      <c r="D13" s="4" t="s">
        <v>32</v>
      </c>
      <c r="E13" s="10" t="s">
        <v>48</v>
      </c>
      <c r="F13" s="4" t="s">
        <v>13</v>
      </c>
      <c r="K13" s="4" t="s">
        <v>82</v>
      </c>
      <c r="L13" s="4" t="s">
        <v>25</v>
      </c>
      <c r="O13" s="38" t="s">
        <v>83</v>
      </c>
      <c r="P13" s="4" t="s">
        <v>56</v>
      </c>
      <c r="Q13" s="4"/>
    </row>
    <row r="14" spans="1:18" ht="75.150000000000006" x14ac:dyDescent="0.3">
      <c r="A14" s="3" t="s">
        <v>63</v>
      </c>
      <c r="B14" s="4" t="s">
        <v>32</v>
      </c>
      <c r="C14" s="9" t="s">
        <v>84</v>
      </c>
      <c r="D14" s="4" t="s">
        <v>32</v>
      </c>
      <c r="E14" s="9" t="s">
        <v>85</v>
      </c>
      <c r="F14" s="4" t="s">
        <v>10</v>
      </c>
      <c r="K14" s="9" t="s">
        <v>86</v>
      </c>
      <c r="L14" s="4" t="s">
        <v>32</v>
      </c>
      <c r="O14" s="4" t="s">
        <v>87</v>
      </c>
      <c r="P14" s="4" t="s">
        <v>13</v>
      </c>
      <c r="Q14" s="4"/>
    </row>
    <row r="15" spans="1:18" ht="75.150000000000006" x14ac:dyDescent="0.3">
      <c r="A15" s="33" t="s">
        <v>88</v>
      </c>
      <c r="B15" s="4" t="s">
        <v>10</v>
      </c>
      <c r="C15" s="9" t="s">
        <v>89</v>
      </c>
      <c r="D15" s="4" t="s">
        <v>32</v>
      </c>
      <c r="E15" s="9" t="s">
        <v>90</v>
      </c>
      <c r="F15" s="4" t="s">
        <v>10</v>
      </c>
      <c r="K15" s="9" t="s">
        <v>91</v>
      </c>
      <c r="L15" s="4" t="s">
        <v>32</v>
      </c>
      <c r="O15" s="4" t="s">
        <v>92</v>
      </c>
      <c r="P15" s="4" t="s">
        <v>13</v>
      </c>
      <c r="Q15" s="4"/>
    </row>
    <row r="16" spans="1:18" ht="75.150000000000006" x14ac:dyDescent="0.3">
      <c r="A16" s="9" t="s">
        <v>93</v>
      </c>
      <c r="B16" s="4" t="s">
        <v>10</v>
      </c>
      <c r="C16" s="9" t="s">
        <v>94</v>
      </c>
      <c r="D16" s="4" t="s">
        <v>25</v>
      </c>
      <c r="E16" s="35" t="s">
        <v>95</v>
      </c>
      <c r="F16" s="4" t="s">
        <v>13</v>
      </c>
      <c r="K16" s="8" t="s">
        <v>72</v>
      </c>
      <c r="L16" s="4" t="s">
        <v>10</v>
      </c>
      <c r="O16" s="4" t="s">
        <v>96</v>
      </c>
      <c r="P16" s="4" t="s">
        <v>13</v>
      </c>
      <c r="Q16" s="4"/>
    </row>
    <row r="17" spans="1:18" ht="60.1" x14ac:dyDescent="0.3">
      <c r="C17" s="13"/>
      <c r="D17" s="13"/>
      <c r="E17" s="9" t="s">
        <v>97</v>
      </c>
      <c r="F17" s="4" t="s">
        <v>10</v>
      </c>
      <c r="K17" s="15" t="s">
        <v>98</v>
      </c>
      <c r="L17" s="4" t="s">
        <v>27</v>
      </c>
      <c r="O17" s="34" t="s">
        <v>99</v>
      </c>
      <c r="P17" s="4" t="s">
        <v>56</v>
      </c>
      <c r="Q17" s="4"/>
    </row>
    <row r="18" spans="1:18" ht="75.150000000000006" x14ac:dyDescent="0.3">
      <c r="C18" s="13"/>
      <c r="D18" s="13"/>
      <c r="E18" s="35" t="s">
        <v>100</v>
      </c>
      <c r="F18" s="4" t="s">
        <v>10</v>
      </c>
      <c r="K18" s="15" t="s">
        <v>101</v>
      </c>
      <c r="L18" s="4" t="s">
        <v>10</v>
      </c>
      <c r="O18" s="4" t="s">
        <v>102</v>
      </c>
      <c r="P18" s="4" t="s">
        <v>56</v>
      </c>
      <c r="Q18" s="4"/>
    </row>
    <row r="19" spans="1:18" ht="60.1" x14ac:dyDescent="0.3">
      <c r="E19" s="11" t="s">
        <v>103</v>
      </c>
      <c r="F19" s="4" t="s">
        <v>10</v>
      </c>
      <c r="K19" s="9" t="s">
        <v>104</v>
      </c>
      <c r="L19" s="4" t="s">
        <v>27</v>
      </c>
      <c r="O19" s="4" t="s">
        <v>105</v>
      </c>
      <c r="P19" s="2" t="s">
        <v>13</v>
      </c>
    </row>
    <row r="20" spans="1:18" ht="60.1" x14ac:dyDescent="0.3">
      <c r="K20" s="11" t="s">
        <v>106</v>
      </c>
      <c r="L20" s="4" t="s">
        <v>27</v>
      </c>
      <c r="N20" s="8"/>
      <c r="O20" s="34" t="s">
        <v>107</v>
      </c>
      <c r="P20" s="4" t="s">
        <v>56</v>
      </c>
      <c r="Q20" s="4"/>
      <c r="R20" s="8"/>
    </row>
    <row r="21" spans="1:18" ht="60.1" x14ac:dyDescent="0.3">
      <c r="K21" s="33" t="s">
        <v>88</v>
      </c>
      <c r="L21" s="4" t="s">
        <v>10</v>
      </c>
      <c r="N21" s="8"/>
      <c r="O21" s="4" t="s">
        <v>108</v>
      </c>
      <c r="P21" s="4" t="s">
        <v>56</v>
      </c>
      <c r="Q21" s="4"/>
      <c r="R21" s="8"/>
    </row>
    <row r="22" spans="1:18" ht="75.150000000000006" x14ac:dyDescent="0.3">
      <c r="K22" s="9" t="s">
        <v>109</v>
      </c>
      <c r="L22" s="4" t="s">
        <v>27</v>
      </c>
      <c r="O22" s="15" t="s">
        <v>110</v>
      </c>
      <c r="P22" s="4" t="s">
        <v>10</v>
      </c>
    </row>
    <row r="23" spans="1:18" ht="75.150000000000006" x14ac:dyDescent="0.3">
      <c r="K23" s="35" t="s">
        <v>111</v>
      </c>
      <c r="L23" s="4" t="s">
        <v>37</v>
      </c>
      <c r="O23" s="11" t="s">
        <v>112</v>
      </c>
      <c r="P23" s="4" t="s">
        <v>10</v>
      </c>
    </row>
    <row r="24" spans="1:18" ht="45.1" x14ac:dyDescent="0.3">
      <c r="K24" s="35" t="s">
        <v>227</v>
      </c>
      <c r="L24" s="4" t="s">
        <v>37</v>
      </c>
      <c r="O24" s="15" t="s">
        <v>113</v>
      </c>
      <c r="P24" s="4" t="s">
        <v>25</v>
      </c>
      <c r="Q24" s="4"/>
    </row>
    <row r="25" spans="1:18" ht="75.150000000000006" x14ac:dyDescent="0.3">
      <c r="K25" s="9" t="s">
        <v>114</v>
      </c>
      <c r="L25" s="4" t="s">
        <v>37</v>
      </c>
      <c r="O25" s="11" t="s">
        <v>115</v>
      </c>
      <c r="P25" s="4" t="s">
        <v>27</v>
      </c>
      <c r="Q25" s="4"/>
    </row>
    <row r="26" spans="1:18" ht="60.1" x14ac:dyDescent="0.3">
      <c r="K26" s="11" t="s">
        <v>116</v>
      </c>
      <c r="L26" s="4" t="s">
        <v>27</v>
      </c>
      <c r="O26" s="9" t="s">
        <v>117</v>
      </c>
      <c r="P26" s="4" t="s">
        <v>56</v>
      </c>
      <c r="Q26" s="4"/>
    </row>
    <row r="27" spans="1:18" ht="45.1" x14ac:dyDescent="0.3">
      <c r="K27" s="11" t="s">
        <v>118</v>
      </c>
      <c r="L27" s="4" t="s">
        <v>32</v>
      </c>
      <c r="O27" s="11" t="s">
        <v>119</v>
      </c>
      <c r="P27" s="4" t="s">
        <v>56</v>
      </c>
      <c r="Q27" s="4"/>
    </row>
    <row r="28" spans="1:18" ht="60.1" x14ac:dyDescent="0.3">
      <c r="K28" s="15" t="s">
        <v>120</v>
      </c>
      <c r="L28" s="4" t="s">
        <v>27</v>
      </c>
      <c r="O28" s="9" t="s">
        <v>121</v>
      </c>
      <c r="P28" s="2" t="s">
        <v>13</v>
      </c>
    </row>
    <row r="29" spans="1:18" ht="60.1" x14ac:dyDescent="0.3">
      <c r="K29" s="11" t="s">
        <v>122</v>
      </c>
      <c r="L29" s="4" t="s">
        <v>27</v>
      </c>
      <c r="O29" s="9" t="s">
        <v>123</v>
      </c>
      <c r="P29" s="2" t="s">
        <v>13</v>
      </c>
    </row>
    <row r="30" spans="1:18" ht="45.1" x14ac:dyDescent="0.3">
      <c r="A30" s="9"/>
      <c r="B30" s="9"/>
      <c r="K30" s="11" t="s">
        <v>124</v>
      </c>
      <c r="L30" s="4" t="s">
        <v>18</v>
      </c>
      <c r="O30" s="15" t="s">
        <v>125</v>
      </c>
      <c r="P30" s="2" t="s">
        <v>13</v>
      </c>
    </row>
    <row r="31" spans="1:18" ht="75.150000000000006" x14ac:dyDescent="0.3">
      <c r="K31" s="11" t="s">
        <v>126</v>
      </c>
      <c r="L31" s="4" t="s">
        <v>27</v>
      </c>
      <c r="O31" s="11" t="s">
        <v>127</v>
      </c>
      <c r="P31" s="4" t="s">
        <v>13</v>
      </c>
      <c r="Q31" s="4"/>
    </row>
    <row r="32" spans="1:18" ht="45.1" x14ac:dyDescent="0.3">
      <c r="A32" s="9"/>
      <c r="B32" s="9"/>
      <c r="O32" s="9" t="s">
        <v>228</v>
      </c>
      <c r="P32" s="4" t="s">
        <v>13</v>
      </c>
      <c r="Q32" s="4"/>
    </row>
    <row r="33" spans="1:17" ht="45.1" x14ac:dyDescent="0.3">
      <c r="O33" s="9" t="s">
        <v>128</v>
      </c>
      <c r="P33" s="4" t="s">
        <v>56</v>
      </c>
      <c r="Q33" s="4"/>
    </row>
    <row r="34" spans="1:17" ht="45.1" x14ac:dyDescent="0.3">
      <c r="O34" s="9" t="s">
        <v>129</v>
      </c>
      <c r="P34" s="2" t="s">
        <v>13</v>
      </c>
    </row>
    <row r="35" spans="1:17" ht="45.1" x14ac:dyDescent="0.3">
      <c r="O35" s="9" t="s">
        <v>130</v>
      </c>
      <c r="P35" s="2" t="s">
        <v>13</v>
      </c>
    </row>
    <row r="36" spans="1:17" ht="45.1" x14ac:dyDescent="0.3">
      <c r="O36" s="11" t="s">
        <v>131</v>
      </c>
      <c r="P36" s="2" t="s">
        <v>13</v>
      </c>
    </row>
    <row r="37" spans="1:17" ht="45.1" x14ac:dyDescent="0.3">
      <c r="O37" s="11" t="s">
        <v>132</v>
      </c>
      <c r="P37" s="2" t="s">
        <v>13</v>
      </c>
    </row>
    <row r="38" spans="1:17" ht="45.1" x14ac:dyDescent="0.3">
      <c r="O38" s="11" t="s">
        <v>134</v>
      </c>
      <c r="P38" s="2" t="s">
        <v>13</v>
      </c>
    </row>
    <row r="39" spans="1:17" s="14" customFormat="1" x14ac:dyDescent="0.3">
      <c r="A39" s="14" t="s">
        <v>133</v>
      </c>
      <c r="Q39" s="2"/>
    </row>
    <row r="40" spans="1:17" ht="30.05" x14ac:dyDescent="0.3">
      <c r="A40" s="2" t="s">
        <v>10</v>
      </c>
      <c r="B40" s="2">
        <f>COUNTIF(B2:B39,"Minimizing impacts on flora, fauna and ecosystems")</f>
        <v>6</v>
      </c>
      <c r="D40" s="2">
        <f>COUNTIF(D2:D39,"Minimizing impacts on flora, fauna and ecosystems")</f>
        <v>7</v>
      </c>
      <c r="F40" s="2">
        <f>COUNTIF(F2:F39,"Minimizing impacts on flora, fauna and ecosystems")</f>
        <v>12</v>
      </c>
      <c r="H40" s="2">
        <f>COUNTIF(H2:H39,"Minimizing impacts on flora, fauna and ecosystems")</f>
        <v>4</v>
      </c>
      <c r="J40" s="2">
        <f>COUNTIF(J2:J39,"Minimizing impacts on flora, fauna and ecosystems")</f>
        <v>1</v>
      </c>
      <c r="L40" s="2">
        <f>COUNTIF(L2:L39,"Minimizing impacts on flora, fauna and ecosystems")</f>
        <v>5</v>
      </c>
      <c r="N40" s="2">
        <f>COUNTIF(N2:N39,"Minimizing impacts on flora, fauna and ecosystems")</f>
        <v>0</v>
      </c>
      <c r="P40" s="2">
        <f>COUNTIF(P2:P38,"Minimizing impacts on flora, fauna and ecosystems")</f>
        <v>2</v>
      </c>
    </row>
    <row r="41" spans="1:17" x14ac:dyDescent="0.3">
      <c r="A41" s="2" t="s">
        <v>135</v>
      </c>
      <c r="B41" s="2">
        <f>COUNTIF(B2:B39,"Fuel use reduction and management")</f>
        <v>8</v>
      </c>
      <c r="D41" s="2">
        <f>COUNTIF(D2:D39,"Fuel use reduction and management")</f>
        <v>6</v>
      </c>
      <c r="F41" s="2">
        <f>COUNTIF(F2:F39,"Fuel use reduction and management")</f>
        <v>1</v>
      </c>
      <c r="H41" s="2">
        <f>COUNTIF(H2:H39,"Fuel use reduction and management")</f>
        <v>0</v>
      </c>
      <c r="J41" s="2">
        <f>COUNTIF(J2:J39,"Fuel use reduction and management")</f>
        <v>0</v>
      </c>
      <c r="L41" s="2">
        <f>COUNTIF(L2:L39,"Fuel use reduction and management")</f>
        <v>5</v>
      </c>
      <c r="N41" s="2">
        <f>COUNTIF(N2:N39,"Fuel use reduction and management")</f>
        <v>0</v>
      </c>
      <c r="P41" s="2">
        <f>COUNTIF(P2:P38,"Fuel use reduction and management")</f>
        <v>0</v>
      </c>
    </row>
    <row r="42" spans="1:17" ht="30.05" x14ac:dyDescent="0.3">
      <c r="A42" s="2" t="s">
        <v>27</v>
      </c>
      <c r="B42" s="2">
        <f>COUNTIF(B2:B39,"Using renewable energies and efficient technologies")</f>
        <v>0</v>
      </c>
      <c r="D42" s="2">
        <f>COUNTIF(D2:D39,"Using renewable energies and efficient technologies")</f>
        <v>0</v>
      </c>
      <c r="F42" s="2">
        <f>COUNTIF(F2:F39,"Using renewable energies and efficient technologies")</f>
        <v>0</v>
      </c>
      <c r="H42" s="2">
        <f>COUNTIF(H2:H39,"Using renewable energies and efficient technologies")</f>
        <v>0</v>
      </c>
      <c r="J42" s="2">
        <f>COUNTIF(J2:J39,"Using renewable energies and efficient technologies")</f>
        <v>0</v>
      </c>
      <c r="L42" s="2">
        <f>COUNTIF(L2:L39,"Using renewable energies and efficient technologies")</f>
        <v>14</v>
      </c>
      <c r="N42" s="2">
        <f>COUNTIF(N2:N39,"Using renewable energies and efficient technologies")</f>
        <v>0</v>
      </c>
      <c r="P42" s="2">
        <f>COUNTIF(P2:P38,"Using renewable energies and efficient technologies")</f>
        <v>1</v>
      </c>
    </row>
    <row r="43" spans="1:17" x14ac:dyDescent="0.3">
      <c r="A43" s="2" t="s">
        <v>37</v>
      </c>
      <c r="B43" s="2">
        <f>COUNTIF(B2:B39,"Enhancing collaboration")</f>
        <v>0</v>
      </c>
      <c r="D43" s="2">
        <f>COUNTIF(D2:D39,"Enhancing collaboration")</f>
        <v>0</v>
      </c>
      <c r="F43" s="2">
        <f>COUNTIF(F2:F39,"Enhancing collaboration")</f>
        <v>1</v>
      </c>
      <c r="H43" s="2">
        <f>COUNTIF(H2:H39,"Enhancing collaboration")</f>
        <v>0</v>
      </c>
      <c r="J43" s="2">
        <f>COUNTIF(J2:J39,"Enhancing collaboration")</f>
        <v>0</v>
      </c>
      <c r="L43" s="2">
        <f>COUNTIF(L2:L39,"Enhancing collaboration")</f>
        <v>4</v>
      </c>
      <c r="N43" s="2">
        <f>COUNTIF(N2:N39,"Enhancing collaboration")</f>
        <v>1</v>
      </c>
      <c r="P43" s="2">
        <f>COUNTIF(P2:P38,"Enhancing collaboration")</f>
        <v>2</v>
      </c>
    </row>
    <row r="44" spans="1:17" x14ac:dyDescent="0.3">
      <c r="A44" s="2" t="s">
        <v>25</v>
      </c>
      <c r="B44" s="2">
        <f>COUNTIF(B2:B39,"Reducing or reusing resources")</f>
        <v>1</v>
      </c>
      <c r="D44" s="2">
        <f>COUNTIF(D2:D39,"Reducing or reusing resources")</f>
        <v>2</v>
      </c>
      <c r="F44" s="2">
        <f>COUNTIF(F2:F39,"Reducing or reusing resources")</f>
        <v>0</v>
      </c>
      <c r="H44" s="2">
        <f>COUNTIF(H2:H39,"Reducing or reusing resources")</f>
        <v>0</v>
      </c>
      <c r="J44" s="2">
        <f>COUNTIF(J2:J39,"Reducing or reusing resources")</f>
        <v>2</v>
      </c>
      <c r="L44" s="2">
        <f>COUNTIF(L2:L39,"Reducing or reusing resources")</f>
        <v>1</v>
      </c>
      <c r="N44" s="2">
        <f>COUNTIF(N2:N39,"Reducing or reusing resources")</f>
        <v>0</v>
      </c>
      <c r="P44" s="2">
        <f>COUNTIF(P2:P38,"Reducing or reusing resources")</f>
        <v>1</v>
      </c>
    </row>
    <row r="45" spans="1:17" x14ac:dyDescent="0.3">
      <c r="A45" s="2" t="s">
        <v>13</v>
      </c>
      <c r="B45" s="2">
        <f>COUNTIF(B2:B39,"Complying with regulations and procedures")</f>
        <v>0</v>
      </c>
      <c r="D45" s="2">
        <f>COUNTIF(D2:D39,"Complying with regulations and procedures")</f>
        <v>0</v>
      </c>
      <c r="F45" s="2">
        <f>COUNTIF(F2:F39,"Complying with regulations and procedures")</f>
        <v>4</v>
      </c>
      <c r="H45" s="2">
        <f>COUNTIF(H2:H39,"Complying with regulations and procedures")</f>
        <v>2</v>
      </c>
      <c r="J45" s="2">
        <f>COUNTIF(J2:J39,"Complying with regulations and procedures")</f>
        <v>0</v>
      </c>
      <c r="L45" s="2">
        <f>COUNTIF(L2:L39,"Complying with regulations and procedures")</f>
        <v>0</v>
      </c>
      <c r="N45" s="2">
        <f>COUNTIF(N2:N39,"Complying with regulations and procedures")</f>
        <v>1</v>
      </c>
      <c r="P45" s="2">
        <f>COUNTIF(P2:P38,"Complying with regulations and procedures")</f>
        <v>18</v>
      </c>
    </row>
    <row r="46" spans="1:17" x14ac:dyDescent="0.3">
      <c r="A46" s="2" t="s">
        <v>18</v>
      </c>
      <c r="B46" s="2">
        <f>COUNTIF(B2:B39,"Recycling, separating and removing waste")</f>
        <v>0</v>
      </c>
      <c r="D46" s="2">
        <f>COUNTIF(D2:D39,"Recycling, separating and removing waste")</f>
        <v>0</v>
      </c>
      <c r="F46" s="2">
        <f>COUNTIF(F2:F39,"Recycling, separating and removing waste")</f>
        <v>0</v>
      </c>
      <c r="H46" s="2">
        <f>COUNTIF(H2:H39,"Recycling, separating and removing waste")</f>
        <v>0</v>
      </c>
      <c r="J46" s="2">
        <f>COUNTIF(J2:J39,"Recycling, separating and removing waste")</f>
        <v>1</v>
      </c>
      <c r="L46" s="2">
        <f>COUNTIF(L2:L39,"Recycling, separating and removing waste")</f>
        <v>1</v>
      </c>
      <c r="N46" s="2">
        <f>COUNTIF(N2:N39,"Recycling, separating and removing waste")</f>
        <v>2</v>
      </c>
      <c r="P46" s="2">
        <f>COUNTIF(P2:P38,"Recycling, separating and removing waste")</f>
        <v>0</v>
      </c>
    </row>
    <row r="47" spans="1:17" x14ac:dyDescent="0.3">
      <c r="A47" s="2" t="s">
        <v>136</v>
      </c>
      <c r="B47" s="2">
        <f>COUNTIF(B2:B39,"Educating, creating awareness")</f>
        <v>0</v>
      </c>
      <c r="D47" s="2">
        <f>COUNTIF(D2:D39,"Educating, creating awareness")</f>
        <v>0</v>
      </c>
      <c r="F47" s="2">
        <f>COUNTIF(F2:F39,"Educating, creating awareness")</f>
        <v>0</v>
      </c>
      <c r="H47" s="2">
        <f>COUNTIF(H2:H39,"Educating, creating awareness")</f>
        <v>0</v>
      </c>
      <c r="J47" s="2">
        <f>COUNTIF(J2:J39,"Educating, creating awareness ")</f>
        <v>0</v>
      </c>
      <c r="L47" s="2">
        <f>COUNTIF(L2:L39,"Educating, creating awareness")</f>
        <v>0</v>
      </c>
      <c r="N47" s="2">
        <f>COUNTIF(N2:N39,"Educating, creating awareness")</f>
        <v>0</v>
      </c>
      <c r="P47" s="2">
        <f>COUNTIF(P2:P38,"Educating, creating awareness")</f>
        <v>13</v>
      </c>
    </row>
    <row r="48" spans="1:17" x14ac:dyDescent="0.3">
      <c r="A48" s="2" t="s">
        <v>15</v>
      </c>
      <c r="B48" s="2">
        <f>COUNTIF(B2:B39,"Inaction")</f>
        <v>0</v>
      </c>
      <c r="D48" s="2">
        <f>COUNTIF(D2:D39,"Inaction")</f>
        <v>0</v>
      </c>
      <c r="F48" s="2">
        <f>COUNTIF(F2:F39,"Inaction")</f>
        <v>0</v>
      </c>
      <c r="H48" s="2">
        <f>COUNTIF(H2:H39,"Inaction")</f>
        <v>0</v>
      </c>
      <c r="J48" s="2">
        <f>COUNTIF(J2:J39,"Inaction")</f>
        <v>1</v>
      </c>
      <c r="L48" s="2">
        <f>COUNTIF(L2:L39,"Inaction")</f>
        <v>0</v>
      </c>
      <c r="N48" s="2">
        <f>COUNTIF(N2:N39,"Inaction")</f>
        <v>1</v>
      </c>
      <c r="P48" s="2">
        <f>COUNTIF(P2:P38,"Inaction")</f>
        <v>0</v>
      </c>
    </row>
    <row r="50" spans="1:16" s="16" customFormat="1" x14ac:dyDescent="0.3">
      <c r="A50" s="16" t="s">
        <v>137</v>
      </c>
    </row>
    <row r="51" spans="1:16" ht="30.05" x14ac:dyDescent="0.3">
      <c r="A51" s="2" t="s">
        <v>10</v>
      </c>
      <c r="B51" s="2">
        <f>COUNTIF(B2:B14,"Minimizing impacts on flora, fauna and ecosystems")</f>
        <v>4</v>
      </c>
      <c r="D51" s="2">
        <f>COUNTIF(D2:D9,"Minimizing impacts on flora, fauna and ecosystems")</f>
        <v>4</v>
      </c>
      <c r="F51" s="2">
        <f>COUNTIF(F2:F5,"Minimizing impacts on flora, fauna and ecosystems")</f>
        <v>2</v>
      </c>
      <c r="H51" s="2">
        <f>COUNTIF(H2:H4,"Minimizing impacts on flora, fauna and ecosystems")</f>
        <v>2</v>
      </c>
      <c r="J51" s="2">
        <f>COUNTIF(J2:J5,"Minimizing impacts on flora, fauna and ecosystems")</f>
        <v>0</v>
      </c>
      <c r="L51" s="2">
        <f>COUNTIF(L2:L13,"Minimizing impacts on flora, fauna and ecosystems")</f>
        <v>2</v>
      </c>
      <c r="N51" s="2">
        <f>COUNTIF(N2:N5,"Minimizing impacts on flora, fauna and ecosystems")</f>
        <v>0</v>
      </c>
      <c r="P51" s="2">
        <f>COUNTIF(P2:P21,"Minimizing impacts on flora, fauna and ecosystems")</f>
        <v>0</v>
      </c>
    </row>
    <row r="52" spans="1:16" x14ac:dyDescent="0.3">
      <c r="A52" s="2" t="s">
        <v>135</v>
      </c>
      <c r="B52" s="2">
        <f>COUNTIF(B2:B14,"Fuel use reduction and management")</f>
        <v>8</v>
      </c>
      <c r="D52" s="2">
        <f>COUNTIF(D2:D9,"Fuel use reduction and management")</f>
        <v>3</v>
      </c>
      <c r="F52" s="2">
        <f>COUNTIF(F2:F5,"Fuel use reduction and management")</f>
        <v>1</v>
      </c>
      <c r="H52" s="2">
        <f>COUNTIF(H2:H4,"Fuel use reduction and management")</f>
        <v>0</v>
      </c>
      <c r="J52" s="2">
        <f>COUNTIF(J2:J5,"Fuel use reduction and management")</f>
        <v>0</v>
      </c>
      <c r="L52" s="2">
        <f>COUNTIF(L2:L13,"Fuel use reduction and management")</f>
        <v>2</v>
      </c>
      <c r="N52" s="2">
        <f>COUNTIF(N2:N5,"Fuel use reduction and management")</f>
        <v>0</v>
      </c>
      <c r="P52" s="2">
        <f>COUNTIF(P2:P21,"Fuel use reduction and management")</f>
        <v>0</v>
      </c>
    </row>
    <row r="53" spans="1:16" ht="30.05" x14ac:dyDescent="0.3">
      <c r="A53" s="2" t="s">
        <v>27</v>
      </c>
      <c r="B53" s="2">
        <f>COUNTIF(B2:B14,"Using renewable energies and efficient technologies")</f>
        <v>0</v>
      </c>
      <c r="D53" s="2">
        <f>COUNTIF(D2:D9,"Using renewable energies and efficient technologies")</f>
        <v>0</v>
      </c>
      <c r="F53" s="2">
        <f>COUNTIF(F2:F5,"Using renewable energies and efficient technologies")</f>
        <v>0</v>
      </c>
      <c r="H53" s="2">
        <f>COUNTIF(H2:H4,"Using renewable energies and efficient technologies")</f>
        <v>0</v>
      </c>
      <c r="J53" s="2">
        <f>COUNTIF(J2:J5,"Using renewable energies and efficient technologies")</f>
        <v>0</v>
      </c>
      <c r="L53" s="2">
        <f>COUNTIF(L2:L13,"Using renewable energies and efficient technologies")</f>
        <v>6</v>
      </c>
      <c r="N53" s="2">
        <f>COUNTIF(N2:N5,"Using renewable energies and efficient technologies")</f>
        <v>0</v>
      </c>
      <c r="P53" s="2">
        <f>COUNTIF(P2:P21,"Using renewable energies and efficient technologies")</f>
        <v>0</v>
      </c>
    </row>
    <row r="54" spans="1:16" x14ac:dyDescent="0.3">
      <c r="A54" s="2" t="s">
        <v>37</v>
      </c>
      <c r="B54" s="2">
        <f>COUNTIF(B2:B14,"Enhancing collaboration")</f>
        <v>0</v>
      </c>
      <c r="D54" s="2">
        <f>COUNTIF(D2:D9,"Enhancing collaboration")</f>
        <v>0</v>
      </c>
      <c r="F54" s="2">
        <f>COUNTIF(F2:F5,"Enhancing collaboration")</f>
        <v>1</v>
      </c>
      <c r="H54" s="2">
        <f>COUNTIF(H2:H4,"Enhancing collaboration")</f>
        <v>0</v>
      </c>
      <c r="J54" s="2">
        <f>COUNTIF(J2:J5,"Enhancing collaboration")</f>
        <v>0</v>
      </c>
      <c r="L54" s="2">
        <f>COUNTIF(L2:L13,"Enhancing collaboration")</f>
        <v>1</v>
      </c>
      <c r="N54" s="2">
        <f>COUNTIF(N2:N5,"Enhancing collaboration")</f>
        <v>1</v>
      </c>
      <c r="P54" s="2">
        <f>COUNTIF(P2:P21,"Enhancing collaboration")</f>
        <v>2</v>
      </c>
    </row>
    <row r="55" spans="1:16" x14ac:dyDescent="0.3">
      <c r="A55" s="2" t="s">
        <v>25</v>
      </c>
      <c r="B55" s="2">
        <f>COUNTIF(B2:B14,"Reducing or reusing resources")</f>
        <v>1</v>
      </c>
      <c r="D55" s="2">
        <f>COUNTIF(D2:D9,"Reducing or reusing resources")</f>
        <v>1</v>
      </c>
      <c r="F55" s="2">
        <f>COUNTIF(F2:F5,"Reducing or reusing resources")</f>
        <v>0</v>
      </c>
      <c r="H55" s="2">
        <f>COUNTIF(H2:H4,"Reducing or reusing resources")</f>
        <v>0</v>
      </c>
      <c r="J55" s="2">
        <f>COUNTIF(J2:J5,"Reducing or reusing resources")</f>
        <v>2</v>
      </c>
      <c r="L55" s="2">
        <f>COUNTIF(L2:L13,"Reducing or reusing resources")</f>
        <v>1</v>
      </c>
      <c r="N55" s="2">
        <f>COUNTIF(N2:N5,"Reducing or reusing resources")</f>
        <v>0</v>
      </c>
      <c r="P55" s="2">
        <f>COUNTIF(P2:P21,"Reducing or reusing resources")</f>
        <v>0</v>
      </c>
    </row>
    <row r="56" spans="1:16" x14ac:dyDescent="0.3">
      <c r="A56" s="2" t="s">
        <v>13</v>
      </c>
      <c r="B56" s="2">
        <f>COUNTIF(B2:B14,"Complying with regulations and procedures")</f>
        <v>0</v>
      </c>
      <c r="D56" s="2">
        <f>COUNTIF(D2:D9,"Complying with regulations and procedures")</f>
        <v>0</v>
      </c>
      <c r="F56" s="2">
        <f>COUNTIF(F2:F5,"Complying with regulations and procedures")</f>
        <v>0</v>
      </c>
      <c r="H56" s="2">
        <f>COUNTIF(H2:H4,"Complying with regulations and procedures")</f>
        <v>1</v>
      </c>
      <c r="J56" s="2">
        <f>COUNTIF(J2:J5,"Complying with regulations and procedures")</f>
        <v>0</v>
      </c>
      <c r="L56" s="2">
        <f>COUNTIF(L2:L13,"Complying with regulations and procedures")</f>
        <v>0</v>
      </c>
      <c r="N56" s="2">
        <f>COUNTIF(N2:N5,"Complying with regulations and procedures")</f>
        <v>0</v>
      </c>
      <c r="P56" s="2">
        <f>COUNTIF(P2:P21,"Complying with regulations and procedures")</f>
        <v>8</v>
      </c>
    </row>
    <row r="57" spans="1:16" x14ac:dyDescent="0.3">
      <c r="A57" s="2" t="s">
        <v>18</v>
      </c>
      <c r="B57" s="2">
        <f>COUNTIF(B2:B14,"Recycling, separating and removing waste")</f>
        <v>0</v>
      </c>
      <c r="D57" s="2">
        <f>COUNTIF(D2:D9,"Recycling, separating and removing waste")</f>
        <v>0</v>
      </c>
      <c r="F57" s="2">
        <f>COUNTIF(F2:F5,"Recycling, separating and removing waste")</f>
        <v>0</v>
      </c>
      <c r="H57" s="2">
        <f>COUNTIF(H2:H4,"Recycling, separating and removing waste")</f>
        <v>0</v>
      </c>
      <c r="J57" s="2">
        <f>COUNTIF(J2:J5,"Recycling, separating and removing waste")</f>
        <v>1</v>
      </c>
      <c r="L57" s="2">
        <f>COUNTIF(L2:L13,"Recycling, separating and removing waste")</f>
        <v>0</v>
      </c>
      <c r="N57" s="2">
        <f>COUNTIF(N2:N5,"Recycling, separating and removing waste")</f>
        <v>2</v>
      </c>
      <c r="P57" s="2">
        <f>COUNTIF(P2:P21,"Recycling, separating and removing waste")</f>
        <v>0</v>
      </c>
    </row>
    <row r="58" spans="1:16" x14ac:dyDescent="0.3">
      <c r="A58" s="2" t="s">
        <v>136</v>
      </c>
      <c r="B58" s="2">
        <f>COUNTIF(B2:B14,"Educating, creating awareness")</f>
        <v>0</v>
      </c>
      <c r="D58" s="2">
        <f>COUNTIF(D2:D9,"Educating, creating awareness")</f>
        <v>0</v>
      </c>
      <c r="F58" s="2">
        <f>COUNTIF(F2:F5,"Educating, creating awareness")</f>
        <v>0</v>
      </c>
      <c r="H58" s="2">
        <f>COUNTIF(H2:H4,"Educating, creating awareness")</f>
        <v>0</v>
      </c>
      <c r="J58" s="2">
        <f>COUNTIF(J2:J5,"Educating, creating awareness ")</f>
        <v>0</v>
      </c>
      <c r="L58" s="2">
        <f>COUNTIF(L2:L13,"Educating, creating awareness")</f>
        <v>0</v>
      </c>
      <c r="N58" s="2">
        <f>COUNTIF(N2:N5,"Educating, creating awareness")</f>
        <v>0</v>
      </c>
      <c r="P58" s="2">
        <f>COUNTIF(P2:P21,"Educating, creating awareness")</f>
        <v>10</v>
      </c>
    </row>
    <row r="59" spans="1:16" x14ac:dyDescent="0.3">
      <c r="A59" s="2" t="s">
        <v>15</v>
      </c>
      <c r="B59" s="2">
        <f>COUNTIF(B2:B14,"Inaction")</f>
        <v>0</v>
      </c>
      <c r="D59" s="2">
        <f>COUNTIF(D2:D9,"Inaction")</f>
        <v>0</v>
      </c>
      <c r="F59" s="2">
        <f>COUNTIF(F2:F5,"Inaction")</f>
        <v>0</v>
      </c>
      <c r="H59" s="2">
        <f>COUNTIF(H2:H4,"Inaction")</f>
        <v>0</v>
      </c>
      <c r="J59" s="2">
        <f>COUNTIF(J2:J5,"Inaction")</f>
        <v>1</v>
      </c>
      <c r="L59" s="2">
        <f>COUNTIF(L2:L13,"Inaction")</f>
        <v>0</v>
      </c>
      <c r="N59" s="2">
        <f>COUNTIF(N2:N5,"Inaction")</f>
        <v>1</v>
      </c>
      <c r="P59" s="2">
        <f>COUNTIF(P2:P21,"Inaction")</f>
        <v>0</v>
      </c>
    </row>
    <row r="62" spans="1:16" s="16" customFormat="1" x14ac:dyDescent="0.3">
      <c r="A62" s="16" t="s">
        <v>138</v>
      </c>
    </row>
    <row r="63" spans="1:16" ht="30.05" x14ac:dyDescent="0.3">
      <c r="A63" s="2" t="s">
        <v>10</v>
      </c>
      <c r="B63" s="2">
        <f>COUNTIF(B15:B39,"Minimizing impacts on flora, fauna and ecosystems")</f>
        <v>2</v>
      </c>
      <c r="D63" s="2">
        <f>COUNTIF(D10:D39,"Minimizing impacts on flora, fauna and ecosystems")</f>
        <v>3</v>
      </c>
      <c r="F63" s="2">
        <f>COUNTIF(F6:F39,"Minimizing impacts on flora, fauna and ecosystems")</f>
        <v>10</v>
      </c>
      <c r="H63" s="2">
        <f>COUNTIF(H5:H39,"Minimizing impacts on flora, fauna and ecosystems")</f>
        <v>2</v>
      </c>
      <c r="J63" s="2">
        <f>COUNTIF(J6:J39,"Minimizing impacts on flora, fauna and ecosystems")</f>
        <v>1</v>
      </c>
      <c r="L63" s="2">
        <f>COUNTIF(L14:L39,"Minimizing impacts on flora, fauna and ecosystems")</f>
        <v>3</v>
      </c>
      <c r="N63" s="2">
        <f>COUNTIF(N6:N39,"Minimizing impacts on flora, fauna and ecosystems")</f>
        <v>0</v>
      </c>
      <c r="P63" s="2">
        <f>COUNTIF(P22:P38,"Minimizing impacts on flora, fauna and ecosystems")</f>
        <v>2</v>
      </c>
    </row>
    <row r="64" spans="1:16" x14ac:dyDescent="0.3">
      <c r="A64" s="2" t="s">
        <v>135</v>
      </c>
      <c r="B64" s="2">
        <f>COUNTIF(B15:B39,"Fuel use reduction and management")</f>
        <v>0</v>
      </c>
      <c r="D64" s="2">
        <f>COUNTIF(D10:D39,"Fuel use reduction and management")</f>
        <v>3</v>
      </c>
      <c r="F64" s="2">
        <f>COUNTIF(F6:F39,"Fuel use reduction and management")</f>
        <v>0</v>
      </c>
      <c r="H64" s="2">
        <f>COUNTIF(H5:H39,"Fuel use reduction and management")</f>
        <v>0</v>
      </c>
      <c r="J64" s="2">
        <f>COUNTIF(J6:J39,"Fuel use reduction and management")</f>
        <v>0</v>
      </c>
      <c r="L64" s="2">
        <f>COUNTIF(L14:L39,"Fuel use reduction and management")</f>
        <v>3</v>
      </c>
      <c r="N64" s="2">
        <f>COUNTIF(N6:N39,"Fuel use reduction and management")</f>
        <v>0</v>
      </c>
      <c r="P64" s="2">
        <f>COUNTIF(P22:P38,"Fuel use reduction and management")</f>
        <v>0</v>
      </c>
    </row>
    <row r="65" spans="1:16" ht="30.05" x14ac:dyDescent="0.3">
      <c r="A65" s="2" t="s">
        <v>27</v>
      </c>
      <c r="B65" s="2">
        <f>COUNTIF(B15:B39,"Using renewable energies and efficient technologies")</f>
        <v>0</v>
      </c>
      <c r="D65" s="2">
        <f>COUNTIF(D10:D39,"Using renewable energies and efficient technologies")</f>
        <v>0</v>
      </c>
      <c r="F65" s="2">
        <f>COUNTIF(F6:F39,"Using renewable energies and efficient technologies")</f>
        <v>0</v>
      </c>
      <c r="H65" s="2">
        <f>COUNTIF(H5:H39,"Using renewable energies and efficient technologies")</f>
        <v>0</v>
      </c>
      <c r="J65" s="2">
        <f>COUNTIF(J6:J39,"Using renewable energies and efficient technologies")</f>
        <v>0</v>
      </c>
      <c r="L65" s="2">
        <f>COUNTIF(L14:L39,"Using renewable energies and efficient technologies")</f>
        <v>8</v>
      </c>
      <c r="N65" s="2">
        <f>COUNTIF(N6:N39,"Using renewable energies and efficient technologies")</f>
        <v>0</v>
      </c>
      <c r="P65" s="2">
        <f>COUNTIF(P22:P38,"Using renewable energies and efficient technologies")</f>
        <v>1</v>
      </c>
    </row>
    <row r="66" spans="1:16" x14ac:dyDescent="0.3">
      <c r="A66" s="2" t="s">
        <v>37</v>
      </c>
      <c r="B66" s="2">
        <f>COUNTIF(B15:B39,"Enhancing collaboration")</f>
        <v>0</v>
      </c>
      <c r="D66" s="2">
        <f>COUNTIF(D10:D39,"Enhancing collaboration")</f>
        <v>0</v>
      </c>
      <c r="F66" s="2">
        <f>COUNTIF(F6:F39,"Enhancing collaboration")</f>
        <v>0</v>
      </c>
      <c r="H66" s="2">
        <f>COUNTIF(H5:H39,"Enhancing collaboration")</f>
        <v>0</v>
      </c>
      <c r="J66" s="2">
        <f>COUNTIF(J6:J39,"Enhancing collaboration")</f>
        <v>0</v>
      </c>
      <c r="L66" s="2">
        <f>COUNTIF(L14:L39,"Enhancing collaboration")</f>
        <v>3</v>
      </c>
      <c r="N66" s="2">
        <f>COUNTIF(N6:N39,"Enhancing collaboration")</f>
        <v>0</v>
      </c>
      <c r="P66" s="2">
        <f>COUNTIF(P22:P38,"Enhancing collaboration")</f>
        <v>0</v>
      </c>
    </row>
    <row r="67" spans="1:16" x14ac:dyDescent="0.3">
      <c r="A67" s="2" t="s">
        <v>25</v>
      </c>
      <c r="B67" s="2">
        <f>COUNTIF(B15:B39,"Reducing or reusing resources")</f>
        <v>0</v>
      </c>
      <c r="D67" s="2">
        <f>COUNTIF(D10:D39,"Reducing or reusing resources")</f>
        <v>1</v>
      </c>
      <c r="F67" s="2">
        <f>COUNTIF(F6:F39,"Reducing or reusing resources")</f>
        <v>0</v>
      </c>
      <c r="H67" s="2">
        <f>COUNTIF(H5:H39,"Reducing or reusing resources")</f>
        <v>0</v>
      </c>
      <c r="J67" s="2">
        <f>COUNTIF(J6:J39,"Reducing or reusing resources")</f>
        <v>0</v>
      </c>
      <c r="L67" s="2">
        <f>COUNTIF(L14:L39,"Reducing or reusing resources")</f>
        <v>0</v>
      </c>
      <c r="N67" s="2">
        <f>COUNTIF(N6:N39,"Reducing or reusing resources")</f>
        <v>0</v>
      </c>
      <c r="P67" s="2">
        <f>COUNTIF(P22:P38,"Reducing or reusing resources")</f>
        <v>1</v>
      </c>
    </row>
    <row r="68" spans="1:16" x14ac:dyDescent="0.3">
      <c r="A68" s="2" t="s">
        <v>13</v>
      </c>
      <c r="B68" s="2">
        <f>COUNTIF(B15:B39,"Complying with regulations and procedures")</f>
        <v>0</v>
      </c>
      <c r="D68" s="2">
        <f>COUNTIF(D10:D39,"Complying with regulations and procedures")</f>
        <v>0</v>
      </c>
      <c r="F68" s="2">
        <f>COUNTIF(F6:F39,"Complying with regulations and procedures")</f>
        <v>4</v>
      </c>
      <c r="H68" s="2">
        <f>COUNTIF(H5:H39,"Complying with regulations and procedures")</f>
        <v>1</v>
      </c>
      <c r="J68" s="2">
        <f>COUNTIF(J6:J39,"Complying with regulations and procedures")</f>
        <v>0</v>
      </c>
      <c r="L68" s="2">
        <f>COUNTIF(L14:L39,"Complying with regulations and procedures")</f>
        <v>0</v>
      </c>
      <c r="N68" s="2">
        <f>COUNTIF(N6:N39,"Complying with regulations and procedures")</f>
        <v>1</v>
      </c>
      <c r="P68" s="2">
        <f>COUNTIF(P22:P38,"Complying with regulations and procedures")</f>
        <v>10</v>
      </c>
    </row>
    <row r="69" spans="1:16" x14ac:dyDescent="0.3">
      <c r="A69" s="2" t="s">
        <v>18</v>
      </c>
      <c r="B69" s="2">
        <f>COUNTIF(B15:B39,"Recycling, separating and removing waste")</f>
        <v>0</v>
      </c>
      <c r="D69" s="2">
        <f>COUNTIF(D10:D39,"Recycling, separating and removing waste")</f>
        <v>0</v>
      </c>
      <c r="F69" s="2">
        <f>COUNTIF(F6:F39,"Recycling, separating and removing waste")</f>
        <v>0</v>
      </c>
      <c r="H69" s="2">
        <f>COUNTIF(H5:H39,"Recycling, separating and removing waste")</f>
        <v>0</v>
      </c>
      <c r="J69" s="2">
        <f>COUNTIF(J6:J39,"Recycling, separating and removing waste")</f>
        <v>0</v>
      </c>
      <c r="L69" s="2">
        <f>COUNTIF(L14:L39,"Recycling, separating and removing waste")</f>
        <v>1</v>
      </c>
      <c r="N69" s="2">
        <f>COUNTIF(N6:N39,"Recycling, separating and removing waste")</f>
        <v>0</v>
      </c>
      <c r="P69" s="2">
        <f>COUNTIF(P22:P38,"Recycling, separating and removing waste")</f>
        <v>0</v>
      </c>
    </row>
    <row r="70" spans="1:16" x14ac:dyDescent="0.3">
      <c r="A70" s="2" t="s">
        <v>136</v>
      </c>
      <c r="B70" s="2">
        <f>COUNTIF(B15:B39,"Educating, creating awareness")</f>
        <v>0</v>
      </c>
      <c r="D70" s="2">
        <f>COUNTIF(D10:D39,"Educating, creating awareness")</f>
        <v>0</v>
      </c>
      <c r="F70" s="2">
        <f>COUNTIF(F6:F39,"Educating, creating awareness")</f>
        <v>0</v>
      </c>
      <c r="H70" s="2">
        <f>COUNTIF(H5:H39,"Educating, creating awareness")</f>
        <v>0</v>
      </c>
      <c r="J70" s="2">
        <f>COUNTIF(J6:J39,"Educating, creating awareness ")</f>
        <v>0</v>
      </c>
      <c r="L70" s="2">
        <f>COUNTIF(L14:L39,"Educating, creating awareness")</f>
        <v>0</v>
      </c>
      <c r="N70" s="2">
        <f>COUNTIF(N6:N39,"Educating, creating awareness")</f>
        <v>0</v>
      </c>
      <c r="P70" s="2">
        <f>COUNTIF(P22:P38,"Educating, creating awareness")</f>
        <v>3</v>
      </c>
    </row>
    <row r="71" spans="1:16" x14ac:dyDescent="0.3">
      <c r="A71" s="2" t="s">
        <v>15</v>
      </c>
      <c r="B71" s="2">
        <f>COUNTIF(B15:B39,"Inaction")</f>
        <v>0</v>
      </c>
      <c r="D71" s="2">
        <f>COUNTIF(D10:D39,"Inaction")</f>
        <v>0</v>
      </c>
      <c r="F71" s="2">
        <f>COUNTIF(F6:F39,"Inaction")</f>
        <v>0</v>
      </c>
      <c r="H71" s="2">
        <f>COUNTIF(H5:H39,"Inaction")</f>
        <v>0</v>
      </c>
      <c r="J71" s="2">
        <f>COUNTIF(J6:J39,"Inaction")</f>
        <v>0</v>
      </c>
      <c r="L71" s="2">
        <f>COUNTIF(L14:L39,"Inaction")</f>
        <v>0</v>
      </c>
      <c r="N71" s="2">
        <f>COUNTIF(N6:N39,"Inaction")</f>
        <v>0</v>
      </c>
      <c r="P71" s="2">
        <f>COUNTIF(P22:P38,"Inaction")</f>
        <v>0</v>
      </c>
    </row>
    <row r="73" spans="1:16" x14ac:dyDescent="0.3">
      <c r="A73" s="2" t="s">
        <v>139</v>
      </c>
    </row>
    <row r="74" spans="1:16" s="17" customFormat="1" x14ac:dyDescent="0.3">
      <c r="B74" s="17" t="s">
        <v>140</v>
      </c>
      <c r="C74" s="18" t="s">
        <v>141</v>
      </c>
      <c r="D74" s="18" t="s">
        <v>142</v>
      </c>
      <c r="E74" s="18" t="s">
        <v>143</v>
      </c>
      <c r="F74" s="18" t="s">
        <v>144</v>
      </c>
      <c r="G74" s="18" t="s">
        <v>145</v>
      </c>
      <c r="H74" s="18" t="s">
        <v>146</v>
      </c>
      <c r="I74" s="18" t="s">
        <v>8</v>
      </c>
      <c r="J74" s="17" t="s">
        <v>147</v>
      </c>
    </row>
    <row r="75" spans="1:16" s="17" customFormat="1" x14ac:dyDescent="0.3"/>
    <row r="76" spans="1:16" ht="30.05" x14ac:dyDescent="0.3">
      <c r="A76" s="2" t="s">
        <v>10</v>
      </c>
      <c r="B76" s="2" cm="1">
        <f t="array" ref="B76:B84">+B40:B48</f>
        <v>6</v>
      </c>
      <c r="C76" s="2" cm="1">
        <f t="array" ref="C76:C84">D40:D48</f>
        <v>7</v>
      </c>
      <c r="D76" s="2" cm="1">
        <f t="array" ref="D76:D84">F40:F48</f>
        <v>12</v>
      </c>
      <c r="E76" s="2" cm="1">
        <f t="array" ref="E76:E84">H40:H48</f>
        <v>4</v>
      </c>
      <c r="F76" s="2" cm="1">
        <f t="array" ref="F76:F84">J40:J48</f>
        <v>1</v>
      </c>
      <c r="G76" s="2" cm="1">
        <f t="array" ref="G76:G84">L40:L48</f>
        <v>5</v>
      </c>
      <c r="H76" s="2" cm="1">
        <f t="array" ref="H76:H84">N40:N48</f>
        <v>0</v>
      </c>
      <c r="I76" s="2" cm="1">
        <f t="array" ref="I76:I84">P40:P48</f>
        <v>2</v>
      </c>
      <c r="J76" s="2">
        <f>SUM(B76:I76)</f>
        <v>37</v>
      </c>
    </row>
    <row r="77" spans="1:16" x14ac:dyDescent="0.3">
      <c r="A77" s="2" t="s">
        <v>135</v>
      </c>
      <c r="B77" s="2">
        <v>8</v>
      </c>
      <c r="C77" s="2">
        <v>6</v>
      </c>
      <c r="D77" s="2">
        <v>1</v>
      </c>
      <c r="E77" s="2">
        <v>0</v>
      </c>
      <c r="F77" s="2">
        <v>0</v>
      </c>
      <c r="G77" s="2">
        <v>5</v>
      </c>
      <c r="H77" s="2">
        <v>0</v>
      </c>
      <c r="I77" s="2">
        <v>0</v>
      </c>
      <c r="J77" s="2">
        <f t="shared" ref="J77:J84" si="0">SUM(B77:I77)</f>
        <v>20</v>
      </c>
    </row>
    <row r="78" spans="1:16" ht="30.05" x14ac:dyDescent="0.3">
      <c r="A78" s="2" t="s">
        <v>27</v>
      </c>
      <c r="B78" s="2">
        <v>0</v>
      </c>
      <c r="C78" s="2">
        <v>0</v>
      </c>
      <c r="D78" s="2">
        <v>0</v>
      </c>
      <c r="E78" s="2">
        <v>0</v>
      </c>
      <c r="F78" s="2">
        <v>0</v>
      </c>
      <c r="G78" s="2">
        <v>14</v>
      </c>
      <c r="H78" s="2">
        <v>0</v>
      </c>
      <c r="I78" s="2">
        <v>1</v>
      </c>
      <c r="J78" s="2">
        <f t="shared" si="0"/>
        <v>15</v>
      </c>
    </row>
    <row r="79" spans="1:16" x14ac:dyDescent="0.3">
      <c r="A79" s="2" t="s">
        <v>37</v>
      </c>
      <c r="B79" s="2">
        <v>0</v>
      </c>
      <c r="C79" s="2">
        <v>0</v>
      </c>
      <c r="D79" s="2">
        <v>1</v>
      </c>
      <c r="E79" s="2">
        <v>0</v>
      </c>
      <c r="F79" s="2">
        <v>0</v>
      </c>
      <c r="G79" s="2">
        <v>4</v>
      </c>
      <c r="H79" s="2">
        <v>1</v>
      </c>
      <c r="I79" s="2">
        <v>2</v>
      </c>
      <c r="J79" s="2">
        <f t="shared" si="0"/>
        <v>8</v>
      </c>
    </row>
    <row r="80" spans="1:16" x14ac:dyDescent="0.3">
      <c r="A80" s="2" t="s">
        <v>25</v>
      </c>
      <c r="B80" s="2">
        <v>1</v>
      </c>
      <c r="C80" s="2">
        <v>2</v>
      </c>
      <c r="D80" s="2">
        <v>0</v>
      </c>
      <c r="E80" s="2">
        <v>0</v>
      </c>
      <c r="F80" s="2">
        <v>2</v>
      </c>
      <c r="G80" s="2">
        <v>1</v>
      </c>
      <c r="H80" s="2">
        <v>0</v>
      </c>
      <c r="I80" s="2">
        <v>1</v>
      </c>
      <c r="J80" s="2">
        <f>SUM(B80:I80)</f>
        <v>7</v>
      </c>
    </row>
    <row r="81" spans="1:10" x14ac:dyDescent="0.3">
      <c r="A81" s="2" t="s">
        <v>13</v>
      </c>
      <c r="B81" s="2">
        <v>0</v>
      </c>
      <c r="C81" s="2">
        <v>0</v>
      </c>
      <c r="D81" s="2">
        <v>4</v>
      </c>
      <c r="E81" s="2">
        <v>2</v>
      </c>
      <c r="F81" s="2">
        <v>0</v>
      </c>
      <c r="G81" s="2">
        <v>0</v>
      </c>
      <c r="H81" s="2">
        <v>1</v>
      </c>
      <c r="I81" s="2">
        <v>18</v>
      </c>
      <c r="J81" s="2">
        <f t="shared" si="0"/>
        <v>25</v>
      </c>
    </row>
    <row r="82" spans="1:10" x14ac:dyDescent="0.3">
      <c r="A82" s="2" t="s">
        <v>18</v>
      </c>
      <c r="B82" s="2">
        <v>0</v>
      </c>
      <c r="C82" s="2">
        <v>0</v>
      </c>
      <c r="D82" s="2">
        <v>0</v>
      </c>
      <c r="E82" s="2">
        <v>0</v>
      </c>
      <c r="F82" s="2">
        <v>1</v>
      </c>
      <c r="G82" s="2">
        <v>1</v>
      </c>
      <c r="H82" s="2">
        <v>2</v>
      </c>
      <c r="I82" s="2">
        <v>0</v>
      </c>
      <c r="J82" s="2">
        <f t="shared" si="0"/>
        <v>4</v>
      </c>
    </row>
    <row r="83" spans="1:10" x14ac:dyDescent="0.3">
      <c r="A83" s="2" t="s">
        <v>136</v>
      </c>
      <c r="B83" s="2">
        <v>0</v>
      </c>
      <c r="C83" s="2">
        <v>0</v>
      </c>
      <c r="D83" s="2">
        <v>0</v>
      </c>
      <c r="E83" s="2">
        <v>0</v>
      </c>
      <c r="F83" s="2">
        <v>0</v>
      </c>
      <c r="G83" s="2">
        <v>0</v>
      </c>
      <c r="H83" s="2">
        <v>0</v>
      </c>
      <c r="I83" s="2">
        <v>13</v>
      </c>
      <c r="J83" s="2">
        <f t="shared" si="0"/>
        <v>13</v>
      </c>
    </row>
    <row r="84" spans="1:10" x14ac:dyDescent="0.3">
      <c r="A84" s="2" t="s">
        <v>15</v>
      </c>
      <c r="B84" s="2">
        <v>0</v>
      </c>
      <c r="C84" s="2">
        <v>0</v>
      </c>
      <c r="D84" s="2">
        <v>0</v>
      </c>
      <c r="E84" s="2">
        <v>0</v>
      </c>
      <c r="F84" s="2">
        <v>1</v>
      </c>
      <c r="G84" s="2">
        <v>0</v>
      </c>
      <c r="H84" s="2">
        <v>1</v>
      </c>
      <c r="I84" s="2">
        <v>0</v>
      </c>
      <c r="J84" s="2">
        <f t="shared" si="0"/>
        <v>2</v>
      </c>
    </row>
    <row r="86" spans="1:10" s="17" customFormat="1" x14ac:dyDescent="0.3">
      <c r="A86" s="17" t="s">
        <v>137</v>
      </c>
      <c r="B86" s="17" t="s">
        <v>140</v>
      </c>
      <c r="C86" s="18" t="s">
        <v>141</v>
      </c>
      <c r="D86" s="18" t="s">
        <v>142</v>
      </c>
      <c r="E86" s="18" t="s">
        <v>143</v>
      </c>
      <c r="F86" s="18" t="s">
        <v>144</v>
      </c>
      <c r="G86" s="18" t="s">
        <v>145</v>
      </c>
      <c r="H86" s="18" t="s">
        <v>146</v>
      </c>
      <c r="I86" s="18" t="s">
        <v>8</v>
      </c>
    </row>
    <row r="87" spans="1:10" ht="30.05" x14ac:dyDescent="0.3">
      <c r="A87" s="2" t="s">
        <v>10</v>
      </c>
      <c r="B87" s="2" cm="1">
        <f t="array" ref="B87:B95">B51:B59</f>
        <v>4</v>
      </c>
      <c r="C87" s="2" cm="1">
        <f t="array" ref="C87:C95">D51:D59</f>
        <v>4</v>
      </c>
      <c r="D87" s="2" cm="1">
        <f t="array" ref="D87:D95">F51:F59</f>
        <v>2</v>
      </c>
      <c r="E87" s="2" cm="1">
        <f t="array" ref="E87:E95">H51:H59</f>
        <v>2</v>
      </c>
      <c r="F87" s="2" cm="1">
        <f t="array" ref="F87:F95">J51:J59</f>
        <v>0</v>
      </c>
      <c r="G87" s="2" cm="1">
        <f t="array" ref="G87:G95">L51:L59</f>
        <v>2</v>
      </c>
      <c r="H87" s="2" cm="1">
        <f t="array" ref="H87:H95">N51:N59</f>
        <v>0</v>
      </c>
      <c r="I87" s="2" cm="1">
        <f t="array" ref="I87:I95">P51:P59</f>
        <v>0</v>
      </c>
      <c r="J87" s="2">
        <f>SUM(B87:I87)</f>
        <v>14</v>
      </c>
    </row>
    <row r="88" spans="1:10" x14ac:dyDescent="0.3">
      <c r="A88" s="2" t="s">
        <v>135</v>
      </c>
      <c r="B88" s="2">
        <v>8</v>
      </c>
      <c r="C88" s="2">
        <v>3</v>
      </c>
      <c r="D88" s="2">
        <v>1</v>
      </c>
      <c r="E88" s="2">
        <v>0</v>
      </c>
      <c r="F88" s="2">
        <v>0</v>
      </c>
      <c r="G88" s="2">
        <v>2</v>
      </c>
      <c r="H88" s="2">
        <v>0</v>
      </c>
      <c r="I88" s="2">
        <v>0</v>
      </c>
      <c r="J88" s="2">
        <f t="shared" ref="J88:J95" si="1">SUM(B88:I88)</f>
        <v>14</v>
      </c>
    </row>
    <row r="89" spans="1:10" ht="30.05" x14ac:dyDescent="0.3">
      <c r="A89" s="2" t="s">
        <v>27</v>
      </c>
      <c r="B89" s="2">
        <v>0</v>
      </c>
      <c r="C89" s="2">
        <v>0</v>
      </c>
      <c r="D89" s="2">
        <v>0</v>
      </c>
      <c r="E89" s="2">
        <v>0</v>
      </c>
      <c r="F89" s="2">
        <v>0</v>
      </c>
      <c r="G89" s="2">
        <v>6</v>
      </c>
      <c r="H89" s="2">
        <v>0</v>
      </c>
      <c r="I89" s="2">
        <v>0</v>
      </c>
      <c r="J89" s="2">
        <f t="shared" si="1"/>
        <v>6</v>
      </c>
    </row>
    <row r="90" spans="1:10" x14ac:dyDescent="0.3">
      <c r="A90" s="2" t="s">
        <v>37</v>
      </c>
      <c r="B90" s="2">
        <v>0</v>
      </c>
      <c r="C90" s="2">
        <v>0</v>
      </c>
      <c r="D90" s="2">
        <v>1</v>
      </c>
      <c r="E90" s="2">
        <v>0</v>
      </c>
      <c r="F90" s="2">
        <v>0</v>
      </c>
      <c r="G90" s="2">
        <v>1</v>
      </c>
      <c r="H90" s="2">
        <v>1</v>
      </c>
      <c r="I90" s="2">
        <v>2</v>
      </c>
      <c r="J90" s="2">
        <f t="shared" si="1"/>
        <v>5</v>
      </c>
    </row>
    <row r="91" spans="1:10" x14ac:dyDescent="0.3">
      <c r="A91" s="2" t="s">
        <v>25</v>
      </c>
      <c r="B91" s="2">
        <v>1</v>
      </c>
      <c r="C91" s="2">
        <v>1</v>
      </c>
      <c r="D91" s="2">
        <v>0</v>
      </c>
      <c r="E91" s="2">
        <v>0</v>
      </c>
      <c r="F91" s="2">
        <v>2</v>
      </c>
      <c r="G91" s="2">
        <v>1</v>
      </c>
      <c r="H91" s="2">
        <v>0</v>
      </c>
      <c r="I91" s="2">
        <v>0</v>
      </c>
      <c r="J91" s="2">
        <f t="shared" si="1"/>
        <v>5</v>
      </c>
    </row>
    <row r="92" spans="1:10" x14ac:dyDescent="0.3">
      <c r="A92" s="2" t="s">
        <v>13</v>
      </c>
      <c r="B92" s="2">
        <v>0</v>
      </c>
      <c r="C92" s="2">
        <v>0</v>
      </c>
      <c r="D92" s="2">
        <v>0</v>
      </c>
      <c r="E92" s="2">
        <v>1</v>
      </c>
      <c r="F92" s="2">
        <v>0</v>
      </c>
      <c r="G92" s="2">
        <v>0</v>
      </c>
      <c r="H92" s="2">
        <v>0</v>
      </c>
      <c r="I92" s="2">
        <v>8</v>
      </c>
      <c r="J92" s="2">
        <f t="shared" si="1"/>
        <v>9</v>
      </c>
    </row>
    <row r="93" spans="1:10" x14ac:dyDescent="0.3">
      <c r="A93" s="2" t="s">
        <v>18</v>
      </c>
      <c r="B93" s="2">
        <v>0</v>
      </c>
      <c r="C93" s="2">
        <v>0</v>
      </c>
      <c r="D93" s="2">
        <v>0</v>
      </c>
      <c r="E93" s="2">
        <v>0</v>
      </c>
      <c r="F93" s="2">
        <v>1</v>
      </c>
      <c r="G93" s="2">
        <v>0</v>
      </c>
      <c r="H93" s="2">
        <v>2</v>
      </c>
      <c r="I93" s="2">
        <v>0</v>
      </c>
      <c r="J93" s="2">
        <f t="shared" si="1"/>
        <v>3</v>
      </c>
    </row>
    <row r="94" spans="1:10" x14ac:dyDescent="0.3">
      <c r="A94" s="2" t="s">
        <v>136</v>
      </c>
      <c r="B94" s="2">
        <v>0</v>
      </c>
      <c r="C94" s="2">
        <v>0</v>
      </c>
      <c r="D94" s="2">
        <v>0</v>
      </c>
      <c r="E94" s="2">
        <v>0</v>
      </c>
      <c r="F94" s="2">
        <v>0</v>
      </c>
      <c r="G94" s="2">
        <v>0</v>
      </c>
      <c r="H94" s="2">
        <v>0</v>
      </c>
      <c r="I94" s="2">
        <v>10</v>
      </c>
      <c r="J94" s="2">
        <f t="shared" si="1"/>
        <v>10</v>
      </c>
    </row>
    <row r="95" spans="1:10" x14ac:dyDescent="0.3">
      <c r="A95" s="2" t="s">
        <v>15</v>
      </c>
      <c r="B95" s="2">
        <v>0</v>
      </c>
      <c r="C95" s="2">
        <v>0</v>
      </c>
      <c r="D95" s="2">
        <v>0</v>
      </c>
      <c r="E95" s="2">
        <v>0</v>
      </c>
      <c r="F95" s="2">
        <v>1</v>
      </c>
      <c r="G95" s="2">
        <v>0</v>
      </c>
      <c r="H95" s="2">
        <v>1</v>
      </c>
      <c r="I95" s="2">
        <v>0</v>
      </c>
      <c r="J95" s="2">
        <f t="shared" si="1"/>
        <v>2</v>
      </c>
    </row>
    <row r="98" spans="1:10" s="17" customFormat="1" x14ac:dyDescent="0.3">
      <c r="A98" s="17" t="s">
        <v>138</v>
      </c>
      <c r="B98" s="17" t="s">
        <v>140</v>
      </c>
      <c r="C98" s="18" t="s">
        <v>141</v>
      </c>
      <c r="D98" s="18" t="s">
        <v>142</v>
      </c>
      <c r="E98" s="18" t="s">
        <v>143</v>
      </c>
      <c r="F98" s="18" t="s">
        <v>144</v>
      </c>
      <c r="G98" s="18" t="s">
        <v>145</v>
      </c>
      <c r="H98" s="18" t="s">
        <v>146</v>
      </c>
      <c r="I98" s="18" t="s">
        <v>8</v>
      </c>
    </row>
    <row r="99" spans="1:10" ht="30.05" x14ac:dyDescent="0.3">
      <c r="A99" s="2" t="s">
        <v>10</v>
      </c>
      <c r="B99" s="2" cm="1">
        <f t="array" ref="B99:B107">B63:B71</f>
        <v>2</v>
      </c>
      <c r="C99" s="2" cm="1">
        <f t="array" ref="C99:C107">D63:D71</f>
        <v>3</v>
      </c>
      <c r="D99" s="2" cm="1">
        <f t="array" ref="D99:D107">F63:F71</f>
        <v>10</v>
      </c>
      <c r="E99" s="2" cm="1">
        <f t="array" ref="E99:E107">H63:H71</f>
        <v>2</v>
      </c>
      <c r="F99" s="2" cm="1">
        <f t="array" ref="F99:F107">J63:J71</f>
        <v>1</v>
      </c>
      <c r="G99" s="2" cm="1">
        <f t="array" ref="G99:G107">L63:L71</f>
        <v>3</v>
      </c>
      <c r="H99" s="2" cm="1">
        <f t="array" ref="H99:H107">N63:N71</f>
        <v>0</v>
      </c>
      <c r="I99" s="2" cm="1">
        <f t="array" ref="I99:I107">P63:P71</f>
        <v>2</v>
      </c>
      <c r="J99" s="2">
        <f t="shared" ref="J99:J107" si="2">SUM(B99:I99)</f>
        <v>23</v>
      </c>
    </row>
    <row r="100" spans="1:10" x14ac:dyDescent="0.3">
      <c r="A100" s="2" t="s">
        <v>135</v>
      </c>
      <c r="B100" s="2">
        <v>0</v>
      </c>
      <c r="C100" s="2">
        <v>3</v>
      </c>
      <c r="D100" s="2">
        <v>0</v>
      </c>
      <c r="E100" s="2">
        <v>0</v>
      </c>
      <c r="F100" s="2">
        <v>0</v>
      </c>
      <c r="G100" s="2">
        <v>3</v>
      </c>
      <c r="H100" s="2">
        <v>0</v>
      </c>
      <c r="I100" s="2">
        <v>0</v>
      </c>
      <c r="J100" s="2">
        <f t="shared" si="2"/>
        <v>6</v>
      </c>
    </row>
    <row r="101" spans="1:10" ht="30.05" x14ac:dyDescent="0.3">
      <c r="A101" s="2" t="s">
        <v>27</v>
      </c>
      <c r="B101" s="2">
        <v>0</v>
      </c>
      <c r="C101" s="2">
        <v>0</v>
      </c>
      <c r="D101" s="2">
        <v>0</v>
      </c>
      <c r="E101" s="2">
        <v>0</v>
      </c>
      <c r="F101" s="2">
        <v>0</v>
      </c>
      <c r="G101" s="2">
        <v>8</v>
      </c>
      <c r="H101" s="2">
        <v>0</v>
      </c>
      <c r="I101" s="2">
        <v>1</v>
      </c>
      <c r="J101" s="2">
        <f t="shared" si="2"/>
        <v>9</v>
      </c>
    </row>
    <row r="102" spans="1:10" x14ac:dyDescent="0.3">
      <c r="A102" s="2" t="s">
        <v>37</v>
      </c>
      <c r="B102" s="2">
        <v>0</v>
      </c>
      <c r="C102" s="2">
        <v>0</v>
      </c>
      <c r="D102" s="2">
        <v>0</v>
      </c>
      <c r="E102" s="2">
        <v>0</v>
      </c>
      <c r="F102" s="2">
        <v>0</v>
      </c>
      <c r="G102" s="2">
        <v>3</v>
      </c>
      <c r="H102" s="2">
        <v>0</v>
      </c>
      <c r="I102" s="2">
        <v>0</v>
      </c>
      <c r="J102" s="2">
        <f t="shared" si="2"/>
        <v>3</v>
      </c>
    </row>
    <row r="103" spans="1:10" x14ac:dyDescent="0.3">
      <c r="A103" s="2" t="s">
        <v>25</v>
      </c>
      <c r="B103" s="2">
        <v>0</v>
      </c>
      <c r="C103" s="2">
        <v>1</v>
      </c>
      <c r="D103" s="2">
        <v>0</v>
      </c>
      <c r="E103" s="2">
        <v>0</v>
      </c>
      <c r="F103" s="2">
        <v>0</v>
      </c>
      <c r="G103" s="2">
        <v>0</v>
      </c>
      <c r="H103" s="2">
        <v>0</v>
      </c>
      <c r="I103" s="2">
        <v>1</v>
      </c>
      <c r="J103" s="2">
        <f t="shared" si="2"/>
        <v>2</v>
      </c>
    </row>
    <row r="104" spans="1:10" x14ac:dyDescent="0.3">
      <c r="A104" s="2" t="s">
        <v>13</v>
      </c>
      <c r="B104" s="2">
        <v>0</v>
      </c>
      <c r="C104" s="2">
        <v>0</v>
      </c>
      <c r="D104" s="2">
        <v>4</v>
      </c>
      <c r="E104" s="2">
        <v>1</v>
      </c>
      <c r="F104" s="2">
        <v>0</v>
      </c>
      <c r="G104" s="2">
        <v>0</v>
      </c>
      <c r="H104" s="2">
        <v>1</v>
      </c>
      <c r="I104" s="2">
        <v>10</v>
      </c>
      <c r="J104" s="2">
        <f t="shared" si="2"/>
        <v>16</v>
      </c>
    </row>
    <row r="105" spans="1:10" x14ac:dyDescent="0.3">
      <c r="A105" s="2" t="s">
        <v>18</v>
      </c>
      <c r="B105" s="2">
        <v>0</v>
      </c>
      <c r="C105" s="2">
        <v>0</v>
      </c>
      <c r="D105" s="2">
        <v>0</v>
      </c>
      <c r="E105" s="2">
        <v>0</v>
      </c>
      <c r="F105" s="2">
        <v>0</v>
      </c>
      <c r="G105" s="2">
        <v>1</v>
      </c>
      <c r="H105" s="2">
        <v>0</v>
      </c>
      <c r="I105" s="2">
        <v>0</v>
      </c>
      <c r="J105" s="2">
        <f t="shared" si="2"/>
        <v>1</v>
      </c>
    </row>
    <row r="106" spans="1:10" x14ac:dyDescent="0.3">
      <c r="A106" s="2" t="s">
        <v>136</v>
      </c>
      <c r="B106" s="2">
        <v>0</v>
      </c>
      <c r="C106" s="2">
        <v>0</v>
      </c>
      <c r="D106" s="2">
        <v>0</v>
      </c>
      <c r="E106" s="2">
        <v>0</v>
      </c>
      <c r="F106" s="2">
        <v>0</v>
      </c>
      <c r="G106" s="2">
        <v>0</v>
      </c>
      <c r="H106" s="2">
        <v>0</v>
      </c>
      <c r="I106" s="2">
        <v>3</v>
      </c>
      <c r="J106" s="2">
        <f t="shared" si="2"/>
        <v>3</v>
      </c>
    </row>
    <row r="107" spans="1:10" x14ac:dyDescent="0.3">
      <c r="A107" s="2" t="s">
        <v>15</v>
      </c>
      <c r="B107" s="2">
        <v>0</v>
      </c>
      <c r="C107" s="2">
        <v>0</v>
      </c>
      <c r="D107" s="2">
        <v>0</v>
      </c>
      <c r="E107" s="2">
        <v>0</v>
      </c>
      <c r="F107" s="2">
        <v>0</v>
      </c>
      <c r="G107" s="2">
        <v>0</v>
      </c>
      <c r="H107" s="2">
        <v>0</v>
      </c>
      <c r="I107" s="2">
        <v>0</v>
      </c>
      <c r="J107" s="2">
        <f t="shared" si="2"/>
        <v>0</v>
      </c>
    </row>
  </sheetData>
  <autoFilter ref="A1:T48" xr:uid="{C7377BB7-5B11-4104-B72B-2F18A740D6E8}"/>
  <conditionalFormatting sqref="B1:B56">
    <cfRule type="containsText" dxfId="401" priority="332" operator="containsText" text="Waste management ">
      <formula>NOT(ISERROR(SEARCH("Waste management ",B1)))</formula>
    </cfRule>
    <cfRule type="containsText" dxfId="400" priority="328" operator="containsText" text="Fuel management">
      <formula>NOT(ISERROR(SEARCH("Fuel management",B1)))</formula>
    </cfRule>
    <cfRule type="containsText" dxfId="399" priority="334" operator="containsText" text="Fuel management">
      <formula>NOT(ISERROR(SEARCH("Fuel management",B1)))</formula>
    </cfRule>
    <cfRule type="containsText" dxfId="398" priority="335" operator="containsText" text="Minimizing disturbances">
      <formula>NOT(ISERROR(SEARCH("Minimizing disturbances",B1)))</formula>
    </cfRule>
    <cfRule type="containsText" dxfId="397" priority="336" operator="containsText" text="Renewable &amp; tech">
      <formula>NOT(ISERROR(SEARCH("Renewable &amp; tech",B1)))</formula>
    </cfRule>
    <cfRule type="containsText" dxfId="396" priority="327" operator="containsText" text="Fuel management">
      <formula>NOT(ISERROR(SEARCH("Fuel management",B1)))</formula>
    </cfRule>
    <cfRule type="containsText" dxfId="395" priority="337" operator="containsText" text="Collaboration">
      <formula>NOT(ISERROR(SEARCH("Collaboration",B1)))</formula>
    </cfRule>
    <cfRule type="containsText" dxfId="394" priority="338" operator="containsText" text="Regulations &amp; procedures">
      <formula>NOT(ISERROR(SEARCH("Regulations &amp; procedures",B1)))</formula>
    </cfRule>
    <cfRule type="containsText" dxfId="393" priority="330" operator="containsText" text="Inaction">
      <formula>NOT(ISERROR(SEARCH("Inaction",B1)))</formula>
    </cfRule>
    <cfRule type="containsText" dxfId="392" priority="331" operator="containsText" text="Waste management">
      <formula>NOT(ISERROR(SEARCH("Waste management",B1)))</formula>
    </cfRule>
    <cfRule type="containsText" dxfId="391" priority="329" operator="containsText" text="Minimizing disturbances">
      <formula>NOT(ISERROR(SEARCH("Minimizing disturbances",B1)))</formula>
    </cfRule>
    <cfRule type="containsText" dxfId="390" priority="333" operator="containsText" text="Reuse &amp; reduce">
      <formula>NOT(ISERROR(SEARCH("Reuse &amp; reduce",B1)))</formula>
    </cfRule>
  </conditionalFormatting>
  <conditionalFormatting sqref="B102:B1048576 D102:D1048576 J1 L1:L9 N1:N3 F1:F4 F6:F12 F14:F15 F17:F19 H1:H42 J3:J42 L11:L22 L26:L42 F102:F1048576 H102:H1048576 L102:L1048576 N102:N1048576 J108:J1048576">
    <cfRule type="containsText" dxfId="389" priority="699" operator="containsText" text="Minimizing disturbances">
      <formula>NOT(ISERROR(SEARCH("Minimizing disturbances",B1)))</formula>
    </cfRule>
  </conditionalFormatting>
  <conditionalFormatting sqref="B102:B1048576 D102:D1048576">
    <cfRule type="containsText" dxfId="388" priority="687" operator="containsText" text="Fuel management">
      <formula>NOT(ISERROR(SEARCH("Fuel management",B102)))</formula>
    </cfRule>
    <cfRule type="containsText" dxfId="387" priority="688" operator="containsText" text="Fuel management">
      <formula>NOT(ISERROR(SEARCH("Fuel management",B102)))</formula>
    </cfRule>
  </conditionalFormatting>
  <conditionalFormatting sqref="D1:D56">
    <cfRule type="containsText" dxfId="386" priority="350" operator="containsText" text="Regulations &amp; procedures">
      <formula>NOT(ISERROR(SEARCH("Regulations &amp; procedures",D1)))</formula>
    </cfRule>
    <cfRule type="containsText" dxfId="385" priority="349" operator="containsText" text="Collaboration">
      <formula>NOT(ISERROR(SEARCH("Collaboration",D1)))</formula>
    </cfRule>
    <cfRule type="containsText" dxfId="384" priority="339" operator="containsText" text="Fuel management">
      <formula>NOT(ISERROR(SEARCH("Fuel management",D1)))</formula>
    </cfRule>
    <cfRule type="containsText" dxfId="383" priority="343" operator="containsText" text="Waste management">
      <formula>NOT(ISERROR(SEARCH("Waste management",D1)))</formula>
    </cfRule>
    <cfRule type="containsText" dxfId="382" priority="344" operator="containsText" text="Waste management ">
      <formula>NOT(ISERROR(SEARCH("Waste management ",D1)))</formula>
    </cfRule>
    <cfRule type="containsText" dxfId="381" priority="347" operator="containsText" text="Minimizing disturbances">
      <formula>NOT(ISERROR(SEARCH("Minimizing disturbances",D1)))</formula>
    </cfRule>
    <cfRule type="containsText" dxfId="380" priority="346" operator="containsText" text="Fuel management">
      <formula>NOT(ISERROR(SEARCH("Fuel management",D1)))</formula>
    </cfRule>
    <cfRule type="containsText" dxfId="379" priority="348" operator="containsText" text="Renewable &amp; tech">
      <formula>NOT(ISERROR(SEARCH("Renewable &amp; tech",D1)))</formula>
    </cfRule>
    <cfRule type="containsText" dxfId="378" priority="340" operator="containsText" text="Fuel management">
      <formula>NOT(ISERROR(SEARCH("Fuel management",D1)))</formula>
    </cfRule>
    <cfRule type="containsText" dxfId="377" priority="341" operator="containsText" text="Minimizing disturbances">
      <formula>NOT(ISERROR(SEARCH("Minimizing disturbances",D1)))</formula>
    </cfRule>
    <cfRule type="containsText" dxfId="376" priority="345" operator="containsText" text="Reuse &amp; reduce">
      <formula>NOT(ISERROR(SEARCH("Reuse &amp; reduce",D1)))</formula>
    </cfRule>
    <cfRule type="containsText" dxfId="375" priority="342" operator="containsText" text="Inaction">
      <formula>NOT(ISERROR(SEARCH("Inaction",D1)))</formula>
    </cfRule>
  </conditionalFormatting>
  <conditionalFormatting sqref="F1:F2">
    <cfRule type="containsText" dxfId="374" priority="584" operator="containsText" text="Fuel management">
      <formula>NOT(ISERROR(SEARCH("Fuel management",F1)))</formula>
    </cfRule>
    <cfRule type="containsText" dxfId="373" priority="583" operator="containsText" text="Fuel management">
      <formula>NOT(ISERROR(SEARCH("Fuel management",F1)))</formula>
    </cfRule>
  </conditionalFormatting>
  <conditionalFormatting sqref="F2:F4">
    <cfRule type="containsText" dxfId="372" priority="122" operator="containsText" text="Fuel management">
      <formula>NOT(ISERROR(SEARCH("Fuel management",F2)))</formula>
    </cfRule>
    <cfRule type="containsText" dxfId="371" priority="511" operator="containsText" text="Fuel management">
      <formula>NOT(ISERROR(SEARCH("Fuel management",F2)))</formula>
    </cfRule>
    <cfRule type="containsText" dxfId="370" priority="121" operator="containsText" text="Fuel management">
      <formula>NOT(ISERROR(SEARCH("Fuel management",F2)))</formula>
    </cfRule>
    <cfRule type="containsText" dxfId="369" priority="512" operator="containsText" text="Fuel management">
      <formula>NOT(ISERROR(SEARCH("Fuel management",F2)))</formula>
    </cfRule>
  </conditionalFormatting>
  <conditionalFormatting sqref="F6:F12">
    <cfRule type="containsText" dxfId="368" priority="566" operator="containsText" text="Fuel management">
      <formula>NOT(ISERROR(SEARCH("Fuel management",F6)))</formula>
    </cfRule>
    <cfRule type="containsText" dxfId="367" priority="133" operator="containsText" text="Fuel management">
      <formula>NOT(ISERROR(SEARCH("Fuel management",F6)))</formula>
    </cfRule>
    <cfRule type="containsText" dxfId="366" priority="565" operator="containsText" text="Fuel management">
      <formula>NOT(ISERROR(SEARCH("Fuel management",F6)))</formula>
    </cfRule>
    <cfRule type="containsText" dxfId="365" priority="134" operator="containsText" text="Fuel management">
      <formula>NOT(ISERROR(SEARCH("Fuel management",F6)))</formula>
    </cfRule>
  </conditionalFormatting>
  <conditionalFormatting sqref="F13">
    <cfRule type="containsText" dxfId="364" priority="482" operator="containsText" text="Fuel management">
      <formula>NOT(ISERROR(SEARCH("Fuel management",F13)))</formula>
    </cfRule>
    <cfRule type="containsText" dxfId="363" priority="481" operator="containsText" text="Reuse &amp; reduce">
      <formula>NOT(ISERROR(SEARCH("Reuse &amp; reduce",F13)))</formula>
    </cfRule>
    <cfRule type="containsText" dxfId="362" priority="480" operator="containsText" text="Waste management ">
      <formula>NOT(ISERROR(SEARCH("Waste management ",F13)))</formula>
    </cfRule>
    <cfRule type="containsText" dxfId="361" priority="479" operator="containsText" text="Waste management">
      <formula>NOT(ISERROR(SEARCH("Waste management",F13)))</formula>
    </cfRule>
    <cfRule type="containsText" dxfId="360" priority="478" operator="containsText" text="Inaction">
      <formula>NOT(ISERROR(SEARCH("Inaction",F13)))</formula>
    </cfRule>
    <cfRule type="containsText" dxfId="359" priority="477" operator="containsText" text="Minimizing disturbances">
      <formula>NOT(ISERROR(SEARCH("Minimizing disturbances",F13)))</formula>
    </cfRule>
    <cfRule type="containsText" dxfId="358" priority="483" operator="containsText" text="Minimizing disturbances">
      <formula>NOT(ISERROR(SEARCH("Minimizing disturbances",F13)))</formula>
    </cfRule>
    <cfRule type="containsText" dxfId="357" priority="486" operator="containsText" text="Regulations &amp; procedures">
      <formula>NOT(ISERROR(SEARCH("Regulations &amp; procedures",F13)))</formula>
    </cfRule>
    <cfRule type="containsText" dxfId="356" priority="484" operator="containsText" text="Renewable &amp; tech">
      <formula>NOT(ISERROR(SEARCH("Renewable &amp; tech",F13)))</formula>
    </cfRule>
    <cfRule type="containsText" dxfId="355" priority="485" operator="containsText" text="Collaboration">
      <formula>NOT(ISERROR(SEARCH("Collaboration",F13)))</formula>
    </cfRule>
  </conditionalFormatting>
  <conditionalFormatting sqref="F14:F15">
    <cfRule type="containsText" dxfId="354" priority="130" operator="containsText" text="Fuel management">
      <formula>NOT(ISERROR(SEARCH("Fuel management",F14)))</formula>
    </cfRule>
    <cfRule type="containsText" dxfId="353" priority="129" operator="containsText" text="Fuel management">
      <formula>NOT(ISERROR(SEARCH("Fuel management",F14)))</formula>
    </cfRule>
    <cfRule type="containsText" dxfId="352" priority="561" operator="containsText" text="Fuel management">
      <formula>NOT(ISERROR(SEARCH("Fuel management",F14)))</formula>
    </cfRule>
    <cfRule type="containsText" dxfId="351" priority="562" operator="containsText" text="Fuel management">
      <formula>NOT(ISERROR(SEARCH("Fuel management",F14)))</formula>
    </cfRule>
  </conditionalFormatting>
  <conditionalFormatting sqref="F16">
    <cfRule type="containsText" dxfId="350" priority="487" operator="containsText" text="Minimizing disturbances">
      <formula>NOT(ISERROR(SEARCH("Minimizing disturbances",F16)))</formula>
    </cfRule>
    <cfRule type="containsText" dxfId="349" priority="496" operator="containsText" text="Regulations &amp; procedures">
      <formula>NOT(ISERROR(SEARCH("Regulations &amp; procedures",F16)))</formula>
    </cfRule>
    <cfRule type="containsText" dxfId="348" priority="488" operator="containsText" text="Inaction">
      <formula>NOT(ISERROR(SEARCH("Inaction",F16)))</formula>
    </cfRule>
    <cfRule type="containsText" dxfId="347" priority="491" operator="containsText" text="Reuse &amp; reduce">
      <formula>NOT(ISERROR(SEARCH("Reuse &amp; reduce",F16)))</formula>
    </cfRule>
    <cfRule type="containsText" dxfId="346" priority="489" operator="containsText" text="Waste management">
      <formula>NOT(ISERROR(SEARCH("Waste management",F16)))</formula>
    </cfRule>
    <cfRule type="containsText" dxfId="345" priority="493" operator="containsText" text="Minimizing disturbances">
      <formula>NOT(ISERROR(SEARCH("Minimizing disturbances",F16)))</formula>
    </cfRule>
    <cfRule type="containsText" dxfId="344" priority="492" operator="containsText" text="Fuel management">
      <formula>NOT(ISERROR(SEARCH("Fuel management",F16)))</formula>
    </cfRule>
    <cfRule type="containsText" dxfId="343" priority="490" operator="containsText" text="Waste management ">
      <formula>NOT(ISERROR(SEARCH("Waste management ",F16)))</formula>
    </cfRule>
    <cfRule type="containsText" dxfId="342" priority="495" operator="containsText" text="Collaboration">
      <formula>NOT(ISERROR(SEARCH("Collaboration",F16)))</formula>
    </cfRule>
    <cfRule type="containsText" dxfId="341" priority="494" operator="containsText" text="Renewable &amp; tech">
      <formula>NOT(ISERROR(SEARCH("Renewable &amp; tech",F16)))</formula>
    </cfRule>
  </conditionalFormatting>
  <conditionalFormatting sqref="F17:F19">
    <cfRule type="containsText" dxfId="340" priority="555" operator="containsText" text="Fuel management">
      <formula>NOT(ISERROR(SEARCH("Fuel management",F17)))</formula>
    </cfRule>
    <cfRule type="containsText" dxfId="339" priority="556" operator="containsText" text="Fuel management">
      <formula>NOT(ISERROR(SEARCH("Fuel management",F17)))</formula>
    </cfRule>
    <cfRule type="containsText" dxfId="338" priority="124" operator="containsText" text="Fuel management">
      <formula>NOT(ISERROR(SEARCH("Fuel management",F17)))</formula>
    </cfRule>
    <cfRule type="containsText" dxfId="337" priority="123" operator="containsText" text="Fuel management">
      <formula>NOT(ISERROR(SEARCH("Fuel management",F17)))</formula>
    </cfRule>
  </conditionalFormatting>
  <conditionalFormatting sqref="F21:F56">
    <cfRule type="containsText" dxfId="336" priority="356" operator="containsText" text="Waste management ">
      <formula>NOT(ISERROR(SEARCH("Waste management ",F21)))</formula>
    </cfRule>
    <cfRule type="containsText" dxfId="335" priority="362" operator="containsText" text="Regulations &amp; procedures">
      <formula>NOT(ISERROR(SEARCH("Regulations &amp; procedures",F21)))</formula>
    </cfRule>
    <cfRule type="containsText" dxfId="334" priority="359" operator="containsText" text="Minimizing disturbances">
      <formula>NOT(ISERROR(SEARCH("Minimizing disturbances",F21)))</formula>
    </cfRule>
    <cfRule type="containsText" dxfId="333" priority="361" operator="containsText" text="Collaboration">
      <formula>NOT(ISERROR(SEARCH("Collaboration",F21)))</formula>
    </cfRule>
    <cfRule type="containsText" dxfId="332" priority="355" operator="containsText" text="Waste management">
      <formula>NOT(ISERROR(SEARCH("Waste management",F21)))</formula>
    </cfRule>
    <cfRule type="containsText" dxfId="331" priority="357" operator="containsText" text="Reuse &amp; reduce">
      <formula>NOT(ISERROR(SEARCH("Reuse &amp; reduce",F21)))</formula>
    </cfRule>
    <cfRule type="containsText" dxfId="330" priority="353" operator="containsText" text="Minimizing disturbances">
      <formula>NOT(ISERROR(SEARCH("Minimizing disturbances",F21)))</formula>
    </cfRule>
    <cfRule type="containsText" dxfId="329" priority="354" operator="containsText" text="Inaction">
      <formula>NOT(ISERROR(SEARCH("Inaction",F21)))</formula>
    </cfRule>
    <cfRule type="containsText" dxfId="328" priority="358" operator="containsText" text="Fuel management">
      <formula>NOT(ISERROR(SEARCH("Fuel management",F21)))</formula>
    </cfRule>
    <cfRule type="containsText" dxfId="327" priority="360" operator="containsText" text="Renewable &amp; tech">
      <formula>NOT(ISERROR(SEARCH("Renewable &amp; tech",F21)))</formula>
    </cfRule>
  </conditionalFormatting>
  <conditionalFormatting sqref="F40:F47">
    <cfRule type="containsText" dxfId="326" priority="260" operator="containsText" text="Fuel management">
      <formula>NOT(ISERROR(SEARCH("Fuel management",F40)))</formula>
    </cfRule>
    <cfRule type="containsText" dxfId="325" priority="259" operator="containsText" text="Fuel management">
      <formula>NOT(ISERROR(SEARCH("Fuel management",F40)))</formula>
    </cfRule>
  </conditionalFormatting>
  <conditionalFormatting sqref="F42">
    <cfRule type="containsText" dxfId="324" priority="217" operator="containsText" text="Fuel management">
      <formula>NOT(ISERROR(SEARCH("Fuel management",F42)))</formula>
    </cfRule>
    <cfRule type="containsText" dxfId="323" priority="218" operator="containsText" text="Fuel management">
      <formula>NOT(ISERROR(SEARCH("Fuel management",F42)))</formula>
    </cfRule>
  </conditionalFormatting>
  <conditionalFormatting sqref="F47">
    <cfRule type="containsText" dxfId="322" priority="186" operator="containsText" text="Fuel management">
      <formula>NOT(ISERROR(SEARCH("Fuel management",F47)))</formula>
    </cfRule>
    <cfRule type="containsText" dxfId="321" priority="196" operator="containsText" text="Fuel management">
      <formula>NOT(ISERROR(SEARCH("Fuel management",F47)))</formula>
    </cfRule>
    <cfRule type="containsText" dxfId="320" priority="195" operator="containsText" text="Fuel management">
      <formula>NOT(ISERROR(SEARCH("Fuel management",F47)))</formula>
    </cfRule>
    <cfRule type="containsText" dxfId="319" priority="185" operator="containsText" text="Fuel management">
      <formula>NOT(ISERROR(SEARCH("Fuel management",F47)))</formula>
    </cfRule>
  </conditionalFormatting>
  <conditionalFormatting sqref="F47:F48">
    <cfRule type="containsText" dxfId="318" priority="240" operator="containsText" text="Fuel management">
      <formula>NOT(ISERROR(SEARCH("Fuel management",F47)))</formula>
    </cfRule>
    <cfRule type="containsText" dxfId="317" priority="239" operator="containsText" text="Fuel management">
      <formula>NOT(ISERROR(SEARCH("Fuel management",F47)))</formula>
    </cfRule>
  </conditionalFormatting>
  <conditionalFormatting sqref="H1:H2">
    <cfRule type="containsText" dxfId="316" priority="554" operator="containsText" text="Fuel management">
      <formula>NOT(ISERROR(SEARCH("Fuel management",H1)))</formula>
    </cfRule>
    <cfRule type="containsText" dxfId="315" priority="553" operator="containsText" text="Fuel management">
      <formula>NOT(ISERROR(SEARCH("Fuel management",H1)))</formula>
    </cfRule>
  </conditionalFormatting>
  <conditionalFormatting sqref="H2">
    <cfRule type="containsText" dxfId="314" priority="40" operator="containsText" text="Fuel management">
      <formula>NOT(ISERROR(SEARCH("Fuel management",H2)))</formula>
    </cfRule>
    <cfRule type="containsText" dxfId="313" priority="37" operator="containsText" text="Fuel management">
      <formula>NOT(ISERROR(SEARCH("Fuel management",H2)))</formula>
    </cfRule>
    <cfRule type="containsText" dxfId="312" priority="38" operator="containsText" text="Fuel management">
      <formula>NOT(ISERROR(SEARCH("Fuel management",H2)))</formula>
    </cfRule>
    <cfRule type="containsText" dxfId="311" priority="39" operator="containsText" text="Fuel management">
      <formula>NOT(ISERROR(SEARCH("Fuel management",H2)))</formula>
    </cfRule>
  </conditionalFormatting>
  <conditionalFormatting sqref="H2:H3">
    <cfRule type="containsText" dxfId="310" priority="549" operator="containsText" text="Fuel management">
      <formula>NOT(ISERROR(SEARCH("Fuel management",H2)))</formula>
    </cfRule>
    <cfRule type="containsText" dxfId="309" priority="550" operator="containsText" text="Fuel management">
      <formula>NOT(ISERROR(SEARCH("Fuel management",H2)))</formula>
    </cfRule>
  </conditionalFormatting>
  <conditionalFormatting sqref="H2:H7">
    <cfRule type="containsText" dxfId="308" priority="145" operator="containsText" text="Fuel management">
      <formula>NOT(ISERROR(SEARCH("Fuel management",H2)))</formula>
    </cfRule>
    <cfRule type="containsText" dxfId="307" priority="146" operator="containsText" text="Fuel management">
      <formula>NOT(ISERROR(SEARCH("Fuel management",H2)))</formula>
    </cfRule>
  </conditionalFormatting>
  <conditionalFormatting sqref="H3:H4">
    <cfRule type="containsText" dxfId="306" priority="546" operator="containsText" text="Fuel management">
      <formula>NOT(ISERROR(SEARCH("Fuel management",H3)))</formula>
    </cfRule>
    <cfRule type="containsText" dxfId="305" priority="545" operator="containsText" text="Fuel management">
      <formula>NOT(ISERROR(SEARCH("Fuel management",H3)))</formula>
    </cfRule>
  </conditionalFormatting>
  <conditionalFormatting sqref="H4:H5">
    <cfRule type="containsText" dxfId="304" priority="542" operator="containsText" text="Fuel management">
      <formula>NOT(ISERROR(SEARCH("Fuel management",H4)))</formula>
    </cfRule>
    <cfRule type="containsText" dxfId="303" priority="541" operator="containsText" text="Fuel management">
      <formula>NOT(ISERROR(SEARCH("Fuel management",H4)))</formula>
    </cfRule>
  </conditionalFormatting>
  <conditionalFormatting sqref="H5">
    <cfRule type="containsText" dxfId="302" priority="42" operator="containsText" text="Fuel management">
      <formula>NOT(ISERROR(SEARCH("Fuel management",H5)))</formula>
    </cfRule>
    <cfRule type="containsText" dxfId="301" priority="41" operator="containsText" text="Fuel management">
      <formula>NOT(ISERROR(SEARCH("Fuel management",H5)))</formula>
    </cfRule>
    <cfRule type="containsText" dxfId="300" priority="44" operator="containsText" text="Fuel management">
      <formula>NOT(ISERROR(SEARCH("Fuel management",H5)))</formula>
    </cfRule>
    <cfRule type="containsText" dxfId="299" priority="43" operator="containsText" text="Fuel management">
      <formula>NOT(ISERROR(SEARCH("Fuel management",H5)))</formula>
    </cfRule>
  </conditionalFormatting>
  <conditionalFormatting sqref="H5:H6">
    <cfRule type="containsText" dxfId="298" priority="538" operator="containsText" text="Fuel management">
      <formula>NOT(ISERROR(SEARCH("Fuel management",H5)))</formula>
    </cfRule>
    <cfRule type="containsText" dxfId="297" priority="537" operator="containsText" text="Fuel management">
      <formula>NOT(ISERROR(SEARCH("Fuel management",H5)))</formula>
    </cfRule>
  </conditionalFormatting>
  <conditionalFormatting sqref="H6:H7">
    <cfRule type="containsText" dxfId="296" priority="534" operator="containsText" text="Fuel management">
      <formula>NOT(ISERROR(SEARCH("Fuel management",H6)))</formula>
    </cfRule>
    <cfRule type="containsText" dxfId="295" priority="533" operator="containsText" text="Fuel management">
      <formula>NOT(ISERROR(SEARCH("Fuel management",H6)))</formula>
    </cfRule>
  </conditionalFormatting>
  <conditionalFormatting sqref="H7">
    <cfRule type="containsText" dxfId="294" priority="144" operator="containsText" text="Fuel management">
      <formula>NOT(ISERROR(SEARCH("Fuel management",H7)))</formula>
    </cfRule>
    <cfRule type="containsText" dxfId="293" priority="143" operator="containsText" text="Fuel management">
      <formula>NOT(ISERROR(SEARCH("Fuel management",H7)))</formula>
    </cfRule>
  </conditionalFormatting>
  <conditionalFormatting sqref="H40:H47">
    <cfRule type="containsText" dxfId="292" priority="258" operator="containsText" text="Fuel management">
      <formula>NOT(ISERROR(SEARCH("Fuel management",H40)))</formula>
    </cfRule>
    <cfRule type="containsText" dxfId="291" priority="257" operator="containsText" text="Fuel management">
      <formula>NOT(ISERROR(SEARCH("Fuel management",H40)))</formula>
    </cfRule>
  </conditionalFormatting>
  <conditionalFormatting sqref="H42">
    <cfRule type="containsText" dxfId="290" priority="215" operator="containsText" text="Fuel management">
      <formula>NOT(ISERROR(SEARCH("Fuel management",H42)))</formula>
    </cfRule>
    <cfRule type="containsText" dxfId="289" priority="216" operator="containsText" text="Fuel management">
      <formula>NOT(ISERROR(SEARCH("Fuel management",H42)))</formula>
    </cfRule>
  </conditionalFormatting>
  <conditionalFormatting sqref="H43:H56">
    <cfRule type="containsText" dxfId="288" priority="365" operator="containsText" text="Minimizing disturbances">
      <formula>NOT(ISERROR(SEARCH("Minimizing disturbances",H43)))</formula>
    </cfRule>
    <cfRule type="containsText" dxfId="287" priority="366" operator="containsText" text="Inaction">
      <formula>NOT(ISERROR(SEARCH("Inaction",H43)))</formula>
    </cfRule>
    <cfRule type="containsText" dxfId="286" priority="367" operator="containsText" text="Waste management">
      <formula>NOT(ISERROR(SEARCH("Waste management",H43)))</formula>
    </cfRule>
    <cfRule type="containsText" dxfId="285" priority="368" operator="containsText" text="Waste management ">
      <formula>NOT(ISERROR(SEARCH("Waste management ",H43)))</formula>
    </cfRule>
    <cfRule type="containsText" dxfId="284" priority="369" operator="containsText" text="Reuse &amp; reduce">
      <formula>NOT(ISERROR(SEARCH("Reuse &amp; reduce",H43)))</formula>
    </cfRule>
    <cfRule type="containsText" dxfId="283" priority="370" operator="containsText" text="Fuel management">
      <formula>NOT(ISERROR(SEARCH("Fuel management",H43)))</formula>
    </cfRule>
    <cfRule type="containsText" dxfId="282" priority="371" operator="containsText" text="Minimizing disturbances">
      <formula>NOT(ISERROR(SEARCH("Minimizing disturbances",H43)))</formula>
    </cfRule>
    <cfRule type="containsText" dxfId="281" priority="372" operator="containsText" text="Renewable &amp; tech">
      <formula>NOT(ISERROR(SEARCH("Renewable &amp; tech",H43)))</formula>
    </cfRule>
    <cfRule type="containsText" dxfId="280" priority="373" operator="containsText" text="Collaboration">
      <formula>NOT(ISERROR(SEARCH("Collaboration",H43)))</formula>
    </cfRule>
    <cfRule type="containsText" dxfId="279" priority="374" operator="containsText" text="Regulations &amp; procedures">
      <formula>NOT(ISERROR(SEARCH("Regulations &amp; procedures",H43)))</formula>
    </cfRule>
  </conditionalFormatting>
  <conditionalFormatting sqref="H47">
    <cfRule type="containsText" dxfId="278" priority="183" operator="containsText" text="Fuel management">
      <formula>NOT(ISERROR(SEARCH("Fuel management",H47)))</formula>
    </cfRule>
    <cfRule type="containsText" dxfId="277" priority="194" operator="containsText" text="Fuel management">
      <formula>NOT(ISERROR(SEARCH("Fuel management",H47)))</formula>
    </cfRule>
    <cfRule type="containsText" dxfId="276" priority="193" operator="containsText" text="Fuel management">
      <formula>NOT(ISERROR(SEARCH("Fuel management",H47)))</formula>
    </cfRule>
    <cfRule type="containsText" dxfId="275" priority="184" operator="containsText" text="Fuel management">
      <formula>NOT(ISERROR(SEARCH("Fuel management",H47)))</formula>
    </cfRule>
  </conditionalFormatting>
  <conditionalFormatting sqref="H47:H48">
    <cfRule type="containsText" dxfId="274" priority="238" operator="containsText" text="Fuel management">
      <formula>NOT(ISERROR(SEARCH("Fuel management",H47)))</formula>
    </cfRule>
    <cfRule type="containsText" dxfId="273" priority="237" operator="containsText" text="Fuel management">
      <formula>NOT(ISERROR(SEARCH("Fuel management",H47)))</formula>
    </cfRule>
  </conditionalFormatting>
  <conditionalFormatting sqref="J1 N1:N3 F1:F4 L1:L9 H1:H42 J3:J42 F6:F12 L11:L22 F14:F15 F17:F19 L26:L42 B102:B1048576 D102:D1048576 F102:F1048576 H102:H1048576 L102:L1048576 N102:N1048576 J108:J1048576">
    <cfRule type="containsText" dxfId="272" priority="704" operator="containsText" text="Fuel management">
      <formula>NOT(ISERROR(SEARCH("Fuel management",B1)))</formula>
    </cfRule>
    <cfRule type="containsText" dxfId="271" priority="705" operator="containsText" text="Minimizing disturbances">
      <formula>NOT(ISERROR(SEARCH("Minimizing disturbances",B1)))</formula>
    </cfRule>
    <cfRule type="containsText" dxfId="270" priority="708" operator="containsText" text="Regulations &amp; procedures">
      <formula>NOT(ISERROR(SEARCH("Regulations &amp; procedures",B1)))</formula>
    </cfRule>
    <cfRule type="containsText" dxfId="269" priority="700" operator="containsText" text="Inaction">
      <formula>NOT(ISERROR(SEARCH("Inaction",B1)))</formula>
    </cfRule>
    <cfRule type="containsText" dxfId="268" priority="702" operator="containsText" text="Waste management ">
      <formula>NOT(ISERROR(SEARCH("Waste management ",B1)))</formula>
    </cfRule>
    <cfRule type="containsText" dxfId="267" priority="707" operator="containsText" text="Collaboration">
      <formula>NOT(ISERROR(SEARCH("Collaboration",B1)))</formula>
    </cfRule>
    <cfRule type="containsText" dxfId="266" priority="701" operator="containsText" text="Waste management">
      <formula>NOT(ISERROR(SEARCH("Waste management",B1)))</formula>
    </cfRule>
    <cfRule type="containsText" dxfId="265" priority="703" operator="containsText" text="Reuse &amp; reduce">
      <formula>NOT(ISERROR(SEARCH("Reuse &amp; reduce",B1)))</formula>
    </cfRule>
    <cfRule type="containsText" dxfId="264" priority="706" operator="containsText" text="Renewable &amp; tech">
      <formula>NOT(ISERROR(SEARCH("Renewable &amp; tech",B1)))</formula>
    </cfRule>
  </conditionalFormatting>
  <conditionalFormatting sqref="J1">
    <cfRule type="containsText" dxfId="263" priority="682" operator="containsText" text="Fuel management">
      <formula>NOT(ISERROR(SEARCH("Fuel management",J1)))</formula>
    </cfRule>
    <cfRule type="containsText" dxfId="262" priority="681" operator="containsText" text="Fuel management">
      <formula>NOT(ISERROR(SEARCH("Fuel management",J1)))</formula>
    </cfRule>
  </conditionalFormatting>
  <conditionalFormatting sqref="J3:J6">
    <cfRule type="containsText" dxfId="261" priority="117" operator="containsText" text="Fuel management">
      <formula>NOT(ISERROR(SEARCH("Fuel management",J3)))</formula>
    </cfRule>
    <cfRule type="containsText" dxfId="260" priority="118" operator="containsText" text="Fuel management">
      <formula>NOT(ISERROR(SEARCH("Fuel management",J3)))</formula>
    </cfRule>
  </conditionalFormatting>
  <conditionalFormatting sqref="J5:J6">
    <cfRule type="containsText" dxfId="259" priority="525" operator="containsText" text="Fuel management">
      <formula>NOT(ISERROR(SEARCH("Fuel management",J5)))</formula>
    </cfRule>
    <cfRule type="containsText" dxfId="258" priority="526" operator="containsText" text="Fuel management">
      <formula>NOT(ISERROR(SEARCH("Fuel management",J5)))</formula>
    </cfRule>
  </conditionalFormatting>
  <conditionalFormatting sqref="J6">
    <cfRule type="containsText" dxfId="257" priority="529" operator="containsText" text="Fuel management">
      <formula>NOT(ISERROR(SEARCH("Fuel management",J6)))</formula>
    </cfRule>
    <cfRule type="containsText" dxfId="256" priority="530" operator="containsText" text="Fuel management">
      <formula>NOT(ISERROR(SEARCH("Fuel management",J6)))</formula>
    </cfRule>
  </conditionalFormatting>
  <conditionalFormatting sqref="J40:J47">
    <cfRule type="containsText" dxfId="255" priority="256" operator="containsText" text="Fuel management">
      <formula>NOT(ISERROR(SEARCH("Fuel management",J40)))</formula>
    </cfRule>
    <cfRule type="containsText" dxfId="254" priority="255" operator="containsText" text="Fuel management">
      <formula>NOT(ISERROR(SEARCH("Fuel management",J40)))</formula>
    </cfRule>
  </conditionalFormatting>
  <conditionalFormatting sqref="J42">
    <cfRule type="containsText" dxfId="253" priority="213" operator="containsText" text="Fuel management">
      <formula>NOT(ISERROR(SEARCH("Fuel management",J42)))</formula>
    </cfRule>
    <cfRule type="containsText" dxfId="252" priority="214" operator="containsText" text="Fuel management">
      <formula>NOT(ISERROR(SEARCH("Fuel management",J42)))</formula>
    </cfRule>
  </conditionalFormatting>
  <conditionalFormatting sqref="J43:J56">
    <cfRule type="containsText" dxfId="251" priority="378" operator="containsText" text="Inaction">
      <formula>NOT(ISERROR(SEARCH("Inaction",J43)))</formula>
    </cfRule>
    <cfRule type="containsText" dxfId="250" priority="386" operator="containsText" text="Regulations &amp; procedures">
      <formula>NOT(ISERROR(SEARCH("Regulations &amp; procedures",J43)))</formula>
    </cfRule>
    <cfRule type="containsText" dxfId="249" priority="385" operator="containsText" text="Collaboration">
      <formula>NOT(ISERROR(SEARCH("Collaboration",J43)))</formula>
    </cfRule>
    <cfRule type="containsText" dxfId="248" priority="384" operator="containsText" text="Renewable &amp; tech">
      <formula>NOT(ISERROR(SEARCH("Renewable &amp; tech",J43)))</formula>
    </cfRule>
    <cfRule type="containsText" dxfId="247" priority="383" operator="containsText" text="Minimizing disturbances">
      <formula>NOT(ISERROR(SEARCH("Minimizing disturbances",J43)))</formula>
    </cfRule>
    <cfRule type="containsText" dxfId="246" priority="382" operator="containsText" text="Fuel management">
      <formula>NOT(ISERROR(SEARCH("Fuel management",J43)))</formula>
    </cfRule>
    <cfRule type="containsText" dxfId="245" priority="381" operator="containsText" text="Reuse &amp; reduce">
      <formula>NOT(ISERROR(SEARCH("Reuse &amp; reduce",J43)))</formula>
    </cfRule>
    <cfRule type="containsText" dxfId="244" priority="380" operator="containsText" text="Waste management ">
      <formula>NOT(ISERROR(SEARCH("Waste management ",J43)))</formula>
    </cfRule>
    <cfRule type="containsText" dxfId="243" priority="379" operator="containsText" text="Waste management">
      <formula>NOT(ISERROR(SEARCH("Waste management",J43)))</formula>
    </cfRule>
    <cfRule type="containsText" dxfId="242" priority="377" operator="containsText" text="Minimizing disturbances">
      <formula>NOT(ISERROR(SEARCH("Minimizing disturbances",J43)))</formula>
    </cfRule>
  </conditionalFormatting>
  <conditionalFormatting sqref="J47">
    <cfRule type="containsText" dxfId="241" priority="181" operator="containsText" text="Fuel management">
      <formula>NOT(ISERROR(SEARCH("Fuel management",J47)))</formula>
    </cfRule>
    <cfRule type="containsText" dxfId="240" priority="182" operator="containsText" text="Fuel management">
      <formula>NOT(ISERROR(SEARCH("Fuel management",J47)))</formula>
    </cfRule>
    <cfRule type="containsText" dxfId="239" priority="191" operator="containsText" text="Fuel management">
      <formula>NOT(ISERROR(SEARCH("Fuel management",J47)))</formula>
    </cfRule>
    <cfRule type="containsText" dxfId="238" priority="192" operator="containsText" text="Fuel management">
      <formula>NOT(ISERROR(SEARCH("Fuel management",J47)))</formula>
    </cfRule>
  </conditionalFormatting>
  <conditionalFormatting sqref="J47:J48">
    <cfRule type="containsText" dxfId="237" priority="220" operator="containsText" text="Fuel management">
      <formula>NOT(ISERROR(SEARCH("Fuel management",J47)))</formula>
    </cfRule>
    <cfRule type="containsText" dxfId="236" priority="219" operator="containsText" text="Fuel management">
      <formula>NOT(ISERROR(SEARCH("Fuel management",J47)))</formula>
    </cfRule>
  </conditionalFormatting>
  <conditionalFormatting sqref="L1">
    <cfRule type="containsText" dxfId="235" priority="679" operator="containsText" text="Fuel management">
      <formula>NOT(ISERROR(SEARCH("Fuel management",L1)))</formula>
    </cfRule>
    <cfRule type="containsText" dxfId="234" priority="680" operator="containsText" text="Fuel management">
      <formula>NOT(ISERROR(SEARCH("Fuel management",L1)))</formula>
    </cfRule>
  </conditionalFormatting>
  <conditionalFormatting sqref="L5">
    <cfRule type="containsText" dxfId="233" priority="116" operator="containsText" text="Fuel management">
      <formula>NOT(ISERROR(SEARCH("Fuel management",L5)))</formula>
    </cfRule>
    <cfRule type="containsText" dxfId="232" priority="115" operator="containsText" text="Fuel management">
      <formula>NOT(ISERROR(SEARCH("Fuel management",L5)))</formula>
    </cfRule>
  </conditionalFormatting>
  <conditionalFormatting sqref="L5:L6">
    <cfRule type="containsText" dxfId="231" priority="111" operator="containsText" text="Fuel management">
      <formula>NOT(ISERROR(SEARCH("Fuel management",L5)))</formula>
    </cfRule>
    <cfRule type="containsText" dxfId="230" priority="508" operator="containsText" text="Fuel management">
      <formula>NOT(ISERROR(SEARCH("Fuel management",L5)))</formula>
    </cfRule>
    <cfRule type="containsText" dxfId="229" priority="112" operator="containsText" text="Fuel management">
      <formula>NOT(ISERROR(SEARCH("Fuel management",L5)))</formula>
    </cfRule>
    <cfRule type="containsText" dxfId="228" priority="507" operator="containsText" text="Fuel management">
      <formula>NOT(ISERROR(SEARCH("Fuel management",L5)))</formula>
    </cfRule>
  </conditionalFormatting>
  <conditionalFormatting sqref="L6">
    <cfRule type="containsText" dxfId="227" priority="109" operator="containsText" text="Fuel management">
      <formula>NOT(ISERROR(SEARCH("Fuel management",L6)))</formula>
    </cfRule>
    <cfRule type="containsText" dxfId="226" priority="110" operator="containsText" text="Fuel management">
      <formula>NOT(ISERROR(SEARCH("Fuel management",L6)))</formula>
    </cfRule>
  </conditionalFormatting>
  <conditionalFormatting sqref="L11">
    <cfRule type="containsText" dxfId="225" priority="62" operator="containsText" text="Fuel management">
      <formula>NOT(ISERROR(SEARCH("Fuel management",L11)))</formula>
    </cfRule>
    <cfRule type="containsText" dxfId="224" priority="57" operator="containsText" text="Fuel management">
      <formula>NOT(ISERROR(SEARCH("Fuel management",L11)))</formula>
    </cfRule>
    <cfRule type="containsText" dxfId="223" priority="61" operator="containsText" text="Fuel management">
      <formula>NOT(ISERROR(SEARCH("Fuel management",L11)))</formula>
    </cfRule>
    <cfRule type="containsText" dxfId="222" priority="60" operator="containsText" text="Fuel management">
      <formula>NOT(ISERROR(SEARCH("Fuel management",L11)))</formula>
    </cfRule>
    <cfRule type="containsText" dxfId="221" priority="59" operator="containsText" text="Fuel management">
      <formula>NOT(ISERROR(SEARCH("Fuel management",L11)))</formula>
    </cfRule>
    <cfRule type="containsText" dxfId="220" priority="58" operator="containsText" text="Fuel management">
      <formula>NOT(ISERROR(SEARCH("Fuel management",L11)))</formula>
    </cfRule>
  </conditionalFormatting>
  <conditionalFormatting sqref="L13:L15">
    <cfRule type="containsText" dxfId="219" priority="107" operator="containsText" text="Fuel management">
      <formula>NOT(ISERROR(SEARCH("Fuel management",L13)))</formula>
    </cfRule>
    <cfRule type="containsText" dxfId="218" priority="108" operator="containsText" text="Fuel management">
      <formula>NOT(ISERROR(SEARCH("Fuel management",L13)))</formula>
    </cfRule>
  </conditionalFormatting>
  <conditionalFormatting sqref="L14">
    <cfRule type="containsText" dxfId="217" priority="106" operator="containsText" text="Fuel management">
      <formula>NOT(ISERROR(SEARCH("Fuel management",L14)))</formula>
    </cfRule>
    <cfRule type="containsText" dxfId="216" priority="103" operator="containsText" text="Fuel management">
      <formula>NOT(ISERROR(SEARCH("Fuel management",L14)))</formula>
    </cfRule>
    <cfRule type="containsText" dxfId="215" priority="104" operator="containsText" text="Fuel management">
      <formula>NOT(ISERROR(SEARCH("Fuel management",L14)))</formula>
    </cfRule>
    <cfRule type="containsText" dxfId="214" priority="105" operator="containsText" text="Fuel management">
      <formula>NOT(ISERROR(SEARCH("Fuel management",L14)))</formula>
    </cfRule>
  </conditionalFormatting>
  <conditionalFormatting sqref="L14:L15">
    <cfRule type="containsText" dxfId="213" priority="99" operator="containsText" text="Fuel management">
      <formula>NOT(ISERROR(SEARCH("Fuel management",L14)))</formula>
    </cfRule>
    <cfRule type="containsText" dxfId="212" priority="100" operator="containsText" text="Fuel management">
      <formula>NOT(ISERROR(SEARCH("Fuel management",L14)))</formula>
    </cfRule>
  </conditionalFormatting>
  <conditionalFormatting sqref="L15">
    <cfRule type="containsText" dxfId="211" priority="98" operator="containsText" text="Fuel management">
      <formula>NOT(ISERROR(SEARCH("Fuel management",L15)))</formula>
    </cfRule>
    <cfRule type="containsText" dxfId="210" priority="97" operator="containsText" text="Fuel management">
      <formula>NOT(ISERROR(SEARCH("Fuel management",L15)))</formula>
    </cfRule>
  </conditionalFormatting>
  <conditionalFormatting sqref="L15:L16">
    <cfRule type="containsText" dxfId="209" priority="56" operator="containsText" text="Fuel management">
      <formula>NOT(ISERROR(SEARCH("Fuel management",L15)))</formula>
    </cfRule>
    <cfRule type="containsText" dxfId="208" priority="55" operator="containsText" text="Fuel management">
      <formula>NOT(ISERROR(SEARCH("Fuel management",L15)))</formula>
    </cfRule>
  </conditionalFormatting>
  <conditionalFormatting sqref="L16">
    <cfRule type="containsText" dxfId="207" priority="54" operator="containsText" text="Fuel management">
      <formula>NOT(ISERROR(SEARCH("Fuel management",L16)))</formula>
    </cfRule>
    <cfRule type="containsText" dxfId="206" priority="53" operator="containsText" text="Fuel management">
      <formula>NOT(ISERROR(SEARCH("Fuel management",L16)))</formula>
    </cfRule>
    <cfRule type="containsText" dxfId="205" priority="52" operator="containsText" text="Fuel management">
      <formula>NOT(ISERROR(SEARCH("Fuel management",L16)))</formula>
    </cfRule>
    <cfRule type="containsText" dxfId="204" priority="51" operator="containsText" text="Fuel management">
      <formula>NOT(ISERROR(SEARCH("Fuel management",L16)))</formula>
    </cfRule>
  </conditionalFormatting>
  <conditionalFormatting sqref="L18">
    <cfRule type="containsText" dxfId="203" priority="46" operator="containsText" text="Fuel management">
      <formula>NOT(ISERROR(SEARCH("Fuel management",L18)))</formula>
    </cfRule>
    <cfRule type="containsText" dxfId="202" priority="47" operator="containsText" text="Fuel management">
      <formula>NOT(ISERROR(SEARCH("Fuel management",L18)))</formula>
    </cfRule>
    <cfRule type="containsText" dxfId="201" priority="48" operator="containsText" text="Fuel management">
      <formula>NOT(ISERROR(SEARCH("Fuel management",L18)))</formula>
    </cfRule>
    <cfRule type="containsText" dxfId="200" priority="45" operator="containsText" text="Fuel management">
      <formula>NOT(ISERROR(SEARCH("Fuel management",L18)))</formula>
    </cfRule>
    <cfRule type="containsText" dxfId="199" priority="49" operator="containsText" text="Fuel management">
      <formula>NOT(ISERROR(SEARCH("Fuel management",L18)))</formula>
    </cfRule>
    <cfRule type="containsText" dxfId="198" priority="50" operator="containsText" text="Fuel management">
      <formula>NOT(ISERROR(SEARCH("Fuel management",L18)))</formula>
    </cfRule>
  </conditionalFormatting>
  <conditionalFormatting sqref="L21">
    <cfRule type="containsText" dxfId="197" priority="93" operator="containsText" text="Fuel management">
      <formula>NOT(ISERROR(SEARCH("Fuel management",L21)))</formula>
    </cfRule>
    <cfRule type="containsText" dxfId="196" priority="94" operator="containsText" text="Fuel management">
      <formula>NOT(ISERROR(SEARCH("Fuel management",L21)))</formula>
    </cfRule>
    <cfRule type="containsText" dxfId="195" priority="501" operator="containsText" text="Fuel management">
      <formula>NOT(ISERROR(SEARCH("Fuel management",L21)))</formula>
    </cfRule>
    <cfRule type="containsText" dxfId="194" priority="502" operator="containsText" text="Fuel management">
      <formula>NOT(ISERROR(SEARCH("Fuel management",L21)))</formula>
    </cfRule>
    <cfRule type="containsText" dxfId="193" priority="500" operator="containsText" text="Fuel management">
      <formula>NOT(ISERROR(SEARCH("Fuel management",L21)))</formula>
    </cfRule>
    <cfRule type="containsText" dxfId="192" priority="499" operator="containsText" text="Fuel management">
      <formula>NOT(ISERROR(SEARCH("Fuel management",L21)))</formula>
    </cfRule>
    <cfRule type="containsText" dxfId="191" priority="92" operator="containsText" text="Fuel management">
      <formula>NOT(ISERROR(SEARCH("Fuel management",L21)))</formula>
    </cfRule>
    <cfRule type="containsText" dxfId="190" priority="91" operator="containsText" text="Fuel management">
      <formula>NOT(ISERROR(SEARCH("Fuel management",L21)))</formula>
    </cfRule>
  </conditionalFormatting>
  <conditionalFormatting sqref="L27">
    <cfRule type="containsText" dxfId="189" priority="497" operator="containsText" text="Fuel management">
      <formula>NOT(ISERROR(SEARCH("Fuel management",L27)))</formula>
    </cfRule>
    <cfRule type="containsText" dxfId="188" priority="89" operator="containsText" text="Fuel management">
      <formula>NOT(ISERROR(SEARCH("Fuel management",L27)))</formula>
    </cfRule>
    <cfRule type="containsText" dxfId="187" priority="90" operator="containsText" text="Fuel management">
      <formula>NOT(ISERROR(SEARCH("Fuel management",L27)))</formula>
    </cfRule>
    <cfRule type="containsText" dxfId="186" priority="88" operator="containsText" text="Fuel management">
      <formula>NOT(ISERROR(SEARCH("Fuel management",L27)))</formula>
    </cfRule>
    <cfRule type="containsText" dxfId="185" priority="87" operator="containsText" text="Fuel management">
      <formula>NOT(ISERROR(SEARCH("Fuel management",L27)))</formula>
    </cfRule>
    <cfRule type="containsText" dxfId="184" priority="86" operator="containsText" text="Fuel management">
      <formula>NOT(ISERROR(SEARCH("Fuel management",L27)))</formula>
    </cfRule>
    <cfRule type="containsText" dxfId="183" priority="85" operator="containsText" text="Fuel management">
      <formula>NOT(ISERROR(SEARCH("Fuel management",L27)))</formula>
    </cfRule>
    <cfRule type="containsText" dxfId="182" priority="498" operator="containsText" text="Fuel management">
      <formula>NOT(ISERROR(SEARCH("Fuel management",L27)))</formula>
    </cfRule>
  </conditionalFormatting>
  <conditionalFormatting sqref="L40:L47">
    <cfRule type="containsText" dxfId="181" priority="254" operator="containsText" text="Fuel management">
      <formula>NOT(ISERROR(SEARCH("Fuel management",L40)))</formula>
    </cfRule>
    <cfRule type="containsText" dxfId="180" priority="253" operator="containsText" text="Fuel management">
      <formula>NOT(ISERROR(SEARCH("Fuel management",L40)))</formula>
    </cfRule>
  </conditionalFormatting>
  <conditionalFormatting sqref="L42">
    <cfRule type="containsText" dxfId="179" priority="212" operator="containsText" text="Fuel management">
      <formula>NOT(ISERROR(SEARCH("Fuel management",L42)))</formula>
    </cfRule>
    <cfRule type="containsText" dxfId="178" priority="211" operator="containsText" text="Fuel management">
      <formula>NOT(ISERROR(SEARCH("Fuel management",L42)))</formula>
    </cfRule>
  </conditionalFormatting>
  <conditionalFormatting sqref="L43:L56">
    <cfRule type="containsText" dxfId="177" priority="393" operator="containsText" text="Reuse &amp; reduce">
      <formula>NOT(ISERROR(SEARCH("Reuse &amp; reduce",L43)))</formula>
    </cfRule>
    <cfRule type="containsText" dxfId="176" priority="389" operator="containsText" text="Minimizing disturbances">
      <formula>NOT(ISERROR(SEARCH("Minimizing disturbances",L43)))</formula>
    </cfRule>
    <cfRule type="containsText" dxfId="175" priority="390" operator="containsText" text="Inaction">
      <formula>NOT(ISERROR(SEARCH("Inaction",L43)))</formula>
    </cfRule>
    <cfRule type="containsText" dxfId="174" priority="391" operator="containsText" text="Waste management">
      <formula>NOT(ISERROR(SEARCH("Waste management",L43)))</formula>
    </cfRule>
    <cfRule type="containsText" dxfId="173" priority="392" operator="containsText" text="Waste management ">
      <formula>NOT(ISERROR(SEARCH("Waste management ",L43)))</formula>
    </cfRule>
    <cfRule type="containsText" dxfId="172" priority="398" operator="containsText" text="Regulations &amp; procedures">
      <formula>NOT(ISERROR(SEARCH("Regulations &amp; procedures",L43)))</formula>
    </cfRule>
    <cfRule type="containsText" dxfId="171" priority="394" operator="containsText" text="Fuel management">
      <formula>NOT(ISERROR(SEARCH("Fuel management",L43)))</formula>
    </cfRule>
    <cfRule type="containsText" dxfId="170" priority="395" operator="containsText" text="Minimizing disturbances">
      <formula>NOT(ISERROR(SEARCH("Minimizing disturbances",L43)))</formula>
    </cfRule>
    <cfRule type="containsText" dxfId="169" priority="396" operator="containsText" text="Renewable &amp; tech">
      <formula>NOT(ISERROR(SEARCH("Renewable &amp; tech",L43)))</formula>
    </cfRule>
    <cfRule type="containsText" dxfId="168" priority="397" operator="containsText" text="Collaboration">
      <formula>NOT(ISERROR(SEARCH("Collaboration",L43)))</formula>
    </cfRule>
  </conditionalFormatting>
  <conditionalFormatting sqref="L47">
    <cfRule type="containsText" dxfId="167" priority="179" operator="containsText" text="Fuel management">
      <formula>NOT(ISERROR(SEARCH("Fuel management",L47)))</formula>
    </cfRule>
    <cfRule type="containsText" dxfId="166" priority="180" operator="containsText" text="Fuel management">
      <formula>NOT(ISERROR(SEARCH("Fuel management",L47)))</formula>
    </cfRule>
    <cfRule type="containsText" dxfId="165" priority="190" operator="containsText" text="Fuel management">
      <formula>NOT(ISERROR(SEARCH("Fuel management",L47)))</formula>
    </cfRule>
    <cfRule type="containsText" dxfId="164" priority="189" operator="containsText" text="Fuel management">
      <formula>NOT(ISERROR(SEARCH("Fuel management",L47)))</formula>
    </cfRule>
  </conditionalFormatting>
  <conditionalFormatting sqref="L47:L48">
    <cfRule type="containsText" dxfId="163" priority="221" operator="containsText" text="Fuel management">
      <formula>NOT(ISERROR(SEARCH("Fuel management",L47)))</formula>
    </cfRule>
    <cfRule type="containsText" dxfId="162" priority="222" operator="containsText" text="Fuel management">
      <formula>NOT(ISERROR(SEARCH("Fuel management",L47)))</formula>
    </cfRule>
  </conditionalFormatting>
  <conditionalFormatting sqref="N1">
    <cfRule type="containsText" dxfId="161" priority="677" operator="containsText" text="Fuel management">
      <formula>NOT(ISERROR(SEARCH("Fuel management",N1)))</formula>
    </cfRule>
    <cfRule type="containsText" dxfId="160" priority="678" operator="containsText" text="Fuel management">
      <formula>NOT(ISERROR(SEARCH("Fuel management",N1)))</formula>
    </cfRule>
  </conditionalFormatting>
  <conditionalFormatting sqref="N6">
    <cfRule type="containsText" dxfId="159" priority="519" operator="containsText" text="Minimizing disturbances">
      <formula>NOT(ISERROR(SEARCH("Minimizing disturbances",N6)))</formula>
    </cfRule>
    <cfRule type="containsText" dxfId="158" priority="520" operator="containsText" text="Renewable &amp; tech">
      <formula>NOT(ISERROR(SEARCH("Renewable &amp; tech",N6)))</formula>
    </cfRule>
    <cfRule type="containsText" dxfId="157" priority="521" operator="containsText" text="Collaboration">
      <formula>NOT(ISERROR(SEARCH("Collaboration",N6)))</formula>
    </cfRule>
    <cfRule type="containsText" dxfId="156" priority="522" operator="containsText" text="Regulations &amp; procedures">
      <formula>NOT(ISERROR(SEARCH("Regulations &amp; procedures",N6)))</formula>
    </cfRule>
    <cfRule type="containsText" dxfId="155" priority="515" operator="containsText" text="Waste management">
      <formula>NOT(ISERROR(SEARCH("Waste management",N6)))</formula>
    </cfRule>
    <cfRule type="containsText" dxfId="154" priority="514" operator="containsText" text="Inaction">
      <formula>NOT(ISERROR(SEARCH("Inaction",N6)))</formula>
    </cfRule>
    <cfRule type="containsText" dxfId="153" priority="513" operator="containsText" text="Minimizing disturbances">
      <formula>NOT(ISERROR(SEARCH("Minimizing disturbances",N6)))</formula>
    </cfRule>
    <cfRule type="containsText" dxfId="152" priority="516" operator="containsText" text="Waste management ">
      <formula>NOT(ISERROR(SEARCH("Waste management ",N6)))</formula>
    </cfRule>
    <cfRule type="containsText" dxfId="151" priority="517" operator="containsText" text="Reuse &amp; reduce">
      <formula>NOT(ISERROR(SEARCH("Reuse &amp; reduce",N6)))</formula>
    </cfRule>
    <cfRule type="containsText" dxfId="150" priority="518" operator="containsText" text="Fuel management">
      <formula>NOT(ISERROR(SEARCH("Fuel management",N6)))</formula>
    </cfRule>
  </conditionalFormatting>
  <conditionalFormatting sqref="N22:N56">
    <cfRule type="containsText" dxfId="149" priority="405" operator="containsText" text="Reuse &amp; reduce">
      <formula>NOT(ISERROR(SEARCH("Reuse &amp; reduce",N22)))</formula>
    </cfRule>
    <cfRule type="containsText" dxfId="148" priority="406" operator="containsText" text="Fuel management">
      <formula>NOT(ISERROR(SEARCH("Fuel management",N22)))</formula>
    </cfRule>
    <cfRule type="containsText" dxfId="147" priority="408" operator="containsText" text="Renewable &amp; tech">
      <formula>NOT(ISERROR(SEARCH("Renewable &amp; tech",N22)))</formula>
    </cfRule>
    <cfRule type="containsText" dxfId="146" priority="410" operator="containsText" text="Regulations &amp; procedures">
      <formula>NOT(ISERROR(SEARCH("Regulations &amp; procedures",N22)))</formula>
    </cfRule>
    <cfRule type="containsText" dxfId="145" priority="401" operator="containsText" text="Minimizing disturbances">
      <formula>NOT(ISERROR(SEARCH("Minimizing disturbances",N22)))</formula>
    </cfRule>
    <cfRule type="containsText" dxfId="144" priority="407" operator="containsText" text="Minimizing disturbances">
      <formula>NOT(ISERROR(SEARCH("Minimizing disturbances",N22)))</formula>
    </cfRule>
    <cfRule type="containsText" dxfId="143" priority="402" operator="containsText" text="Inaction">
      <formula>NOT(ISERROR(SEARCH("Inaction",N22)))</formula>
    </cfRule>
    <cfRule type="containsText" dxfId="142" priority="403" operator="containsText" text="Waste management">
      <formula>NOT(ISERROR(SEARCH("Waste management",N22)))</formula>
    </cfRule>
    <cfRule type="containsText" dxfId="141" priority="404" operator="containsText" text="Waste management ">
      <formula>NOT(ISERROR(SEARCH("Waste management ",N22)))</formula>
    </cfRule>
    <cfRule type="containsText" dxfId="140" priority="409" operator="containsText" text="Collaboration">
      <formula>NOT(ISERROR(SEARCH("Collaboration",N22)))</formula>
    </cfRule>
  </conditionalFormatting>
  <conditionalFormatting sqref="N40:N47">
    <cfRule type="containsText" dxfId="139" priority="252" operator="containsText" text="Fuel management">
      <formula>NOT(ISERROR(SEARCH("Fuel management",N40)))</formula>
    </cfRule>
    <cfRule type="containsText" dxfId="138" priority="251" operator="containsText" text="Fuel management">
      <formula>NOT(ISERROR(SEARCH("Fuel management",N40)))</formula>
    </cfRule>
  </conditionalFormatting>
  <conditionalFormatting sqref="N42">
    <cfRule type="containsText" dxfId="137" priority="210" operator="containsText" text="Fuel management">
      <formula>NOT(ISERROR(SEARCH("Fuel management",N42)))</formula>
    </cfRule>
    <cfRule type="containsText" dxfId="136" priority="209" operator="containsText" text="Fuel management">
      <formula>NOT(ISERROR(SEARCH("Fuel management",N42)))</formula>
    </cfRule>
  </conditionalFormatting>
  <conditionalFormatting sqref="N47">
    <cfRule type="containsText" dxfId="135" priority="177" operator="containsText" text="Fuel management">
      <formula>NOT(ISERROR(SEARCH("Fuel management",N47)))</formula>
    </cfRule>
    <cfRule type="containsText" dxfId="134" priority="178" operator="containsText" text="Fuel management">
      <formula>NOT(ISERROR(SEARCH("Fuel management",N47)))</formula>
    </cfRule>
    <cfRule type="containsText" dxfId="133" priority="188" operator="containsText" text="Fuel management">
      <formula>NOT(ISERROR(SEARCH("Fuel management",N47)))</formula>
    </cfRule>
    <cfRule type="containsText" dxfId="132" priority="187" operator="containsText" text="Fuel management">
      <formula>NOT(ISERROR(SEARCH("Fuel management",N47)))</formula>
    </cfRule>
  </conditionalFormatting>
  <conditionalFormatting sqref="N47:N48">
    <cfRule type="containsText" dxfId="131" priority="235" operator="containsText" text="Fuel management">
      <formula>NOT(ISERROR(SEARCH("Fuel management",N47)))</formula>
    </cfRule>
    <cfRule type="containsText" dxfId="130" priority="236" operator="containsText" text="Fuel management">
      <formula>NOT(ISERROR(SEARCH("Fuel management",N47)))</formula>
    </cfRule>
  </conditionalFormatting>
  <conditionalFormatting sqref="P22">
    <cfRule type="containsText" dxfId="129" priority="18" operator="containsText" text="Regulations &amp; procedures">
      <formula>NOT(ISERROR(SEARCH("Regulations &amp; procedures",P22)))</formula>
    </cfRule>
    <cfRule type="containsText" dxfId="128" priority="1" operator="containsText" text="Fuel management">
      <formula>NOT(ISERROR(SEARCH("Fuel management",P22)))</formula>
    </cfRule>
    <cfRule type="containsText" dxfId="127" priority="2" operator="containsText" text="Fuel management">
      <formula>NOT(ISERROR(SEARCH("Fuel management",P22)))</formula>
    </cfRule>
    <cfRule type="containsText" dxfId="126" priority="3" operator="containsText" text="Fuel management">
      <formula>NOT(ISERROR(SEARCH("Fuel management",P22)))</formula>
    </cfRule>
    <cfRule type="containsText" dxfId="125" priority="4" operator="containsText" text="Fuel management">
      <formula>NOT(ISERROR(SEARCH("Fuel management",P22)))</formula>
    </cfRule>
    <cfRule type="containsText" dxfId="124" priority="5" operator="containsText" text="Fuel management">
      <formula>NOT(ISERROR(SEARCH("Fuel management",P22)))</formula>
    </cfRule>
    <cfRule type="containsText" dxfId="123" priority="6" operator="containsText" text="Fuel management">
      <formula>NOT(ISERROR(SEARCH("Fuel management",P22)))</formula>
    </cfRule>
    <cfRule type="containsText" dxfId="122" priority="9" operator="containsText" text="Minimizing disturbances">
      <formula>NOT(ISERROR(SEARCH("Minimizing disturbances",P22)))</formula>
    </cfRule>
    <cfRule type="containsText" dxfId="121" priority="10" operator="containsText" text="Inaction">
      <formula>NOT(ISERROR(SEARCH("Inaction",P22)))</formula>
    </cfRule>
    <cfRule type="containsText" dxfId="120" priority="11" operator="containsText" text="Waste management">
      <formula>NOT(ISERROR(SEARCH("Waste management",P22)))</formula>
    </cfRule>
    <cfRule type="containsText" dxfId="119" priority="12" operator="containsText" text="Waste management ">
      <formula>NOT(ISERROR(SEARCH("Waste management ",P22)))</formula>
    </cfRule>
    <cfRule type="containsText" dxfId="118" priority="13" operator="containsText" text="Reuse &amp; reduce">
      <formula>NOT(ISERROR(SEARCH("Reuse &amp; reduce",P22)))</formula>
    </cfRule>
    <cfRule type="containsText" dxfId="117" priority="14" operator="containsText" text="Fuel management">
      <formula>NOT(ISERROR(SEARCH("Fuel management",P22)))</formula>
    </cfRule>
    <cfRule type="containsText" dxfId="116" priority="15" operator="containsText" text="Minimizing disturbances">
      <formula>NOT(ISERROR(SEARCH("Minimizing disturbances",P22)))</formula>
    </cfRule>
    <cfRule type="containsText" dxfId="115" priority="16" operator="containsText" text="Renewable &amp; tech">
      <formula>NOT(ISERROR(SEARCH("Renewable &amp; tech",P22)))</formula>
    </cfRule>
    <cfRule type="containsText" dxfId="114" priority="17" operator="containsText" text="Collaboration">
      <formula>NOT(ISERROR(SEARCH("Collaboration",P22)))</formula>
    </cfRule>
  </conditionalFormatting>
  <conditionalFormatting sqref="P22:P23">
    <cfRule type="containsText" dxfId="113" priority="8" operator="containsText" text="Fuel management">
      <formula>NOT(ISERROR(SEARCH("Fuel management",P22)))</formula>
    </cfRule>
    <cfRule type="containsText" dxfId="112" priority="7" operator="containsText" text="Fuel management">
      <formula>NOT(ISERROR(SEARCH("Fuel management",P22)))</formula>
    </cfRule>
  </conditionalFormatting>
  <conditionalFormatting sqref="P23">
    <cfRule type="containsText" dxfId="111" priority="36" operator="containsText" text="Regulations &amp; procedures">
      <formula>NOT(ISERROR(SEARCH("Regulations &amp; procedures",P23)))</formula>
    </cfRule>
    <cfRule type="containsText" dxfId="110" priority="35" operator="containsText" text="Collaboration">
      <formula>NOT(ISERROR(SEARCH("Collaboration",P23)))</formula>
    </cfRule>
    <cfRule type="containsText" dxfId="109" priority="33" operator="containsText" text="Minimizing disturbances">
      <formula>NOT(ISERROR(SEARCH("Minimizing disturbances",P23)))</formula>
    </cfRule>
    <cfRule type="containsText" dxfId="108" priority="32" operator="containsText" text="Fuel management">
      <formula>NOT(ISERROR(SEARCH("Fuel management",P23)))</formula>
    </cfRule>
    <cfRule type="containsText" dxfId="107" priority="31" operator="containsText" text="Reuse &amp; reduce">
      <formula>NOT(ISERROR(SEARCH("Reuse &amp; reduce",P23)))</formula>
    </cfRule>
    <cfRule type="containsText" dxfId="106" priority="26" operator="containsText" text="Fuel management">
      <formula>NOT(ISERROR(SEARCH("Fuel management",P23)))</formula>
    </cfRule>
    <cfRule type="containsText" dxfId="105" priority="29" operator="containsText" text="Waste management">
      <formula>NOT(ISERROR(SEARCH("Waste management",P23)))</formula>
    </cfRule>
    <cfRule type="containsText" dxfId="104" priority="28" operator="containsText" text="Inaction">
      <formula>NOT(ISERROR(SEARCH("Inaction",P23)))</formula>
    </cfRule>
    <cfRule type="containsText" dxfId="103" priority="27" operator="containsText" text="Minimizing disturbances">
      <formula>NOT(ISERROR(SEARCH("Minimizing disturbances",P23)))</formula>
    </cfRule>
    <cfRule type="containsText" dxfId="102" priority="25" operator="containsText" text="Fuel management">
      <formula>NOT(ISERROR(SEARCH("Fuel management",P23)))</formula>
    </cfRule>
    <cfRule type="containsText" dxfId="101" priority="24" operator="containsText" text="Fuel management">
      <formula>NOT(ISERROR(SEARCH("Fuel management",P23)))</formula>
    </cfRule>
    <cfRule type="containsText" dxfId="100" priority="23" operator="containsText" text="Fuel management">
      <formula>NOT(ISERROR(SEARCH("Fuel management",P23)))</formula>
    </cfRule>
    <cfRule type="containsText" dxfId="99" priority="22" operator="containsText" text="Fuel management">
      <formula>NOT(ISERROR(SEARCH("Fuel management",P23)))</formula>
    </cfRule>
    <cfRule type="containsText" dxfId="98" priority="21" operator="containsText" text="Fuel management">
      <formula>NOT(ISERROR(SEARCH("Fuel management",P23)))</formula>
    </cfRule>
    <cfRule type="containsText" dxfId="97" priority="30" operator="containsText" text="Waste management ">
      <formula>NOT(ISERROR(SEARCH("Waste management ",P23)))</formula>
    </cfRule>
    <cfRule type="containsText" dxfId="96" priority="34" operator="containsText" text="Renewable &amp; tech">
      <formula>NOT(ISERROR(SEARCH("Renewable &amp; tech",P23)))</formula>
    </cfRule>
  </conditionalFormatting>
  <conditionalFormatting sqref="P1:Q1">
    <cfRule type="containsText" dxfId="95" priority="666" operator="containsText" text="Fuel management">
      <formula>NOT(ISERROR(SEARCH("Fuel management",P1)))</formula>
    </cfRule>
    <cfRule type="containsText" dxfId="94" priority="665" operator="containsText" text="Fuel management">
      <formula>NOT(ISERROR(SEARCH("Fuel management",P1)))</formula>
    </cfRule>
  </conditionalFormatting>
  <conditionalFormatting sqref="P1:Q2">
    <cfRule type="containsText" dxfId="93" priority="675" operator="containsText" text="Collaboration">
      <formula>NOT(ISERROR(SEARCH("Collaboration",P1)))</formula>
    </cfRule>
    <cfRule type="containsText" dxfId="92" priority="673" operator="containsText" text="Minimizing disturbances">
      <formula>NOT(ISERROR(SEARCH("Minimizing disturbances",P1)))</formula>
    </cfRule>
    <cfRule type="containsText" dxfId="91" priority="672" operator="containsText" text="Fuel management">
      <formula>NOT(ISERROR(SEARCH("Fuel management",P1)))</formula>
    </cfRule>
    <cfRule type="containsText" dxfId="90" priority="671" operator="containsText" text="Reuse &amp; reduce">
      <formula>NOT(ISERROR(SEARCH("Reuse &amp; reduce",P1)))</formula>
    </cfRule>
    <cfRule type="containsText" dxfId="89" priority="670" operator="containsText" text="Waste management ">
      <formula>NOT(ISERROR(SEARCH("Waste management ",P1)))</formula>
    </cfRule>
    <cfRule type="containsText" dxfId="88" priority="669" operator="containsText" text="Waste management">
      <formula>NOT(ISERROR(SEARCH("Waste management",P1)))</formula>
    </cfRule>
    <cfRule type="containsText" dxfId="87" priority="668" operator="containsText" text="Inaction">
      <formula>NOT(ISERROR(SEARCH("Inaction",P1)))</formula>
    </cfRule>
    <cfRule type="containsText" dxfId="86" priority="667" operator="containsText" text="Minimizing disturbances">
      <formula>NOT(ISERROR(SEARCH("Minimizing disturbances",P1)))</formula>
    </cfRule>
    <cfRule type="containsText" dxfId="85" priority="674" operator="containsText" text="Renewable &amp; tech">
      <formula>NOT(ISERROR(SEARCH("Renewable &amp; tech",P1)))</formula>
    </cfRule>
    <cfRule type="containsText" dxfId="84" priority="676" operator="containsText" text="Regulations &amp; procedures">
      <formula>NOT(ISERROR(SEARCH("Regulations &amp; procedures",P1)))</formula>
    </cfRule>
  </conditionalFormatting>
  <conditionalFormatting sqref="P3:Q3">
    <cfRule type="containsText" dxfId="83" priority="663" operator="containsText" text="Collaboration">
      <formula>NOT(ISERROR(SEARCH("Collaboration",P3)))</formula>
    </cfRule>
    <cfRule type="containsText" dxfId="82" priority="664" operator="containsText" text="Regulations &amp; procedures">
      <formula>NOT(ISERROR(SEARCH("Regulations &amp; procedures",P3)))</formula>
    </cfRule>
    <cfRule type="containsText" dxfId="81" priority="661" operator="containsText" text="Minimizing disturbances">
      <formula>NOT(ISERROR(SEARCH("Minimizing disturbances",P3)))</formula>
    </cfRule>
    <cfRule type="containsText" dxfId="80" priority="656" operator="containsText" text="Inaction">
      <formula>NOT(ISERROR(SEARCH("Inaction",P3)))</formula>
    </cfRule>
    <cfRule type="containsText" dxfId="79" priority="657" operator="containsText" text="Waste management">
      <formula>NOT(ISERROR(SEARCH("Waste management",P3)))</formula>
    </cfRule>
    <cfRule type="containsText" dxfId="78" priority="655" operator="containsText" text="Minimizing disturbances">
      <formula>NOT(ISERROR(SEARCH("Minimizing disturbances",P3)))</formula>
    </cfRule>
    <cfRule type="containsText" dxfId="77" priority="658" operator="containsText" text="Waste management ">
      <formula>NOT(ISERROR(SEARCH("Waste management ",P3)))</formula>
    </cfRule>
    <cfRule type="containsText" dxfId="76" priority="659" operator="containsText" text="Reuse &amp; reduce">
      <formula>NOT(ISERROR(SEARCH("Reuse &amp; reduce",P3)))</formula>
    </cfRule>
    <cfRule type="containsText" dxfId="75" priority="660" operator="containsText" text="Fuel management">
      <formula>NOT(ISERROR(SEARCH("Fuel management",P3)))</formula>
    </cfRule>
    <cfRule type="containsText" dxfId="74" priority="662" operator="containsText" text="Renewable &amp; tech">
      <formula>NOT(ISERROR(SEARCH("Renewable &amp; tech",P3)))</formula>
    </cfRule>
  </conditionalFormatting>
  <conditionalFormatting sqref="P6:Q6">
    <cfRule type="containsText" dxfId="73" priority="654" operator="containsText" text="Regulations &amp; procedures">
      <formula>NOT(ISERROR(SEARCH("Regulations &amp; procedures",P6)))</formula>
    </cfRule>
    <cfRule type="containsText" dxfId="72" priority="653" operator="containsText" text="Collaboration">
      <formula>NOT(ISERROR(SEARCH("Collaboration",P6)))</formula>
    </cfRule>
    <cfRule type="containsText" dxfId="71" priority="652" operator="containsText" text="Renewable &amp; tech">
      <formula>NOT(ISERROR(SEARCH("Renewable &amp; tech",P6)))</formula>
    </cfRule>
    <cfRule type="containsText" dxfId="70" priority="650" operator="containsText" text="Fuel management">
      <formula>NOT(ISERROR(SEARCH("Fuel management",P6)))</formula>
    </cfRule>
    <cfRule type="containsText" dxfId="69" priority="651" operator="containsText" text="Minimizing disturbances">
      <formula>NOT(ISERROR(SEARCH("Minimizing disturbances",P6)))</formula>
    </cfRule>
    <cfRule type="containsText" dxfId="68" priority="647" operator="containsText" text="Waste management">
      <formula>NOT(ISERROR(SEARCH("Waste management",P6)))</formula>
    </cfRule>
    <cfRule type="containsText" dxfId="67" priority="646" operator="containsText" text="Inaction">
      <formula>NOT(ISERROR(SEARCH("Inaction",P6)))</formula>
    </cfRule>
    <cfRule type="containsText" dxfId="66" priority="645" operator="containsText" text="Minimizing disturbances">
      <formula>NOT(ISERROR(SEARCH("Minimizing disturbances",P6)))</formula>
    </cfRule>
    <cfRule type="containsText" dxfId="65" priority="648" operator="containsText" text="Waste management ">
      <formula>NOT(ISERROR(SEARCH("Waste management ",P6)))</formula>
    </cfRule>
    <cfRule type="containsText" dxfId="64" priority="649" operator="containsText" text="Reuse &amp; reduce">
      <formula>NOT(ISERROR(SEARCH("Reuse &amp; reduce",P6)))</formula>
    </cfRule>
  </conditionalFormatting>
  <conditionalFormatting sqref="P12:Q12">
    <cfRule type="containsText" dxfId="63" priority="638" operator="containsText" text="Waste management ">
      <formula>NOT(ISERROR(SEARCH("Waste management ",P12)))</formula>
    </cfRule>
    <cfRule type="containsText" dxfId="62" priority="635" operator="containsText" text="Minimizing disturbances">
      <formula>NOT(ISERROR(SEARCH("Minimizing disturbances",P12)))</formula>
    </cfRule>
    <cfRule type="containsText" dxfId="61" priority="636" operator="containsText" text="Inaction">
      <formula>NOT(ISERROR(SEARCH("Inaction",P12)))</formula>
    </cfRule>
    <cfRule type="containsText" dxfId="60" priority="637" operator="containsText" text="Waste management">
      <formula>NOT(ISERROR(SEARCH("Waste management",P12)))</formula>
    </cfRule>
    <cfRule type="containsText" dxfId="59" priority="639" operator="containsText" text="Reuse &amp; reduce">
      <formula>NOT(ISERROR(SEARCH("Reuse &amp; reduce",P12)))</formula>
    </cfRule>
    <cfRule type="containsText" dxfId="58" priority="643" operator="containsText" text="Collaboration">
      <formula>NOT(ISERROR(SEARCH("Collaboration",P12)))</formula>
    </cfRule>
    <cfRule type="containsText" dxfId="57" priority="642" operator="containsText" text="Renewable &amp; tech">
      <formula>NOT(ISERROR(SEARCH("Renewable &amp; tech",P12)))</formula>
    </cfRule>
    <cfRule type="containsText" dxfId="56" priority="641" operator="containsText" text="Minimizing disturbances">
      <formula>NOT(ISERROR(SEARCH("Minimizing disturbances",P12)))</formula>
    </cfRule>
    <cfRule type="containsText" dxfId="55" priority="640" operator="containsText" text="Fuel management">
      <formula>NOT(ISERROR(SEARCH("Fuel management",P12)))</formula>
    </cfRule>
    <cfRule type="containsText" dxfId="54" priority="644" operator="containsText" text="Regulations &amp; procedures">
      <formula>NOT(ISERROR(SEARCH("Regulations &amp; procedures",P12)))</formula>
    </cfRule>
  </conditionalFormatting>
  <conditionalFormatting sqref="P14:Q16">
    <cfRule type="containsText" dxfId="53" priority="592" operator="containsText" text="Renewable &amp; tech">
      <formula>NOT(ISERROR(SEARCH("Renewable &amp; tech",P14)))</formula>
    </cfRule>
    <cfRule type="containsText" dxfId="52" priority="590" operator="containsText" text="Fuel management">
      <formula>NOT(ISERROR(SEARCH("Fuel management",P14)))</formula>
    </cfRule>
    <cfRule type="containsText" dxfId="51" priority="589" operator="containsText" text="Reuse &amp; reduce">
      <formula>NOT(ISERROR(SEARCH("Reuse &amp; reduce",P14)))</formula>
    </cfRule>
    <cfRule type="containsText" dxfId="50" priority="588" operator="containsText" text="Waste management ">
      <formula>NOT(ISERROR(SEARCH("Waste management ",P14)))</formula>
    </cfRule>
    <cfRule type="containsText" dxfId="49" priority="587" operator="containsText" text="Waste management">
      <formula>NOT(ISERROR(SEARCH("Waste management",P14)))</formula>
    </cfRule>
    <cfRule type="containsText" dxfId="48" priority="586" operator="containsText" text="Inaction">
      <formula>NOT(ISERROR(SEARCH("Inaction",P14)))</formula>
    </cfRule>
    <cfRule type="containsText" dxfId="47" priority="585" operator="containsText" text="Minimizing disturbances">
      <formula>NOT(ISERROR(SEARCH("Minimizing disturbances",P14)))</formula>
    </cfRule>
    <cfRule type="containsText" dxfId="46" priority="591" operator="containsText" text="Minimizing disturbances">
      <formula>NOT(ISERROR(SEARCH("Minimizing disturbances",P14)))</formula>
    </cfRule>
    <cfRule type="containsText" dxfId="45" priority="593" operator="containsText" text="Collaboration">
      <formula>NOT(ISERROR(SEARCH("Collaboration",P14)))</formula>
    </cfRule>
    <cfRule type="containsText" dxfId="44" priority="594" operator="containsText" text="Regulations &amp; procedures">
      <formula>NOT(ISERROR(SEARCH("Regulations &amp; procedures",P14)))</formula>
    </cfRule>
  </conditionalFormatting>
  <conditionalFormatting sqref="P24:Q24">
    <cfRule type="containsText" dxfId="43" priority="83" operator="containsText" text="Collaboration">
      <formula>NOT(ISERROR(SEARCH("Collaboration",P24)))</formula>
    </cfRule>
    <cfRule type="containsText" dxfId="42" priority="80" operator="containsText" text="Fuel management">
      <formula>NOT(ISERROR(SEARCH("Fuel management",P24)))</formula>
    </cfRule>
    <cfRule type="containsText" dxfId="41" priority="84" operator="containsText" text="Regulations &amp; procedures">
      <formula>NOT(ISERROR(SEARCH("Regulations &amp; procedures",P24)))</formula>
    </cfRule>
    <cfRule type="containsText" dxfId="40" priority="81" operator="containsText" text="Minimizing disturbances">
      <formula>NOT(ISERROR(SEARCH("Minimizing disturbances",P24)))</formula>
    </cfRule>
    <cfRule type="containsText" dxfId="39" priority="82" operator="containsText" text="Renewable &amp; tech">
      <formula>NOT(ISERROR(SEARCH("Renewable &amp; tech",P24)))</formula>
    </cfRule>
    <cfRule type="containsText" dxfId="38" priority="79" operator="containsText" text="Reuse &amp; reduce">
      <formula>NOT(ISERROR(SEARCH("Reuse &amp; reduce",P24)))</formula>
    </cfRule>
    <cfRule type="containsText" dxfId="37" priority="78" operator="containsText" text="Waste management ">
      <formula>NOT(ISERROR(SEARCH("Waste management ",P24)))</formula>
    </cfRule>
    <cfRule type="containsText" dxfId="36" priority="77" operator="containsText" text="Waste management">
      <formula>NOT(ISERROR(SEARCH("Waste management",P24)))</formula>
    </cfRule>
    <cfRule type="containsText" dxfId="35" priority="76" operator="containsText" text="Inaction">
      <formula>NOT(ISERROR(SEARCH("Inaction",P24)))</formula>
    </cfRule>
    <cfRule type="containsText" dxfId="34" priority="75" operator="containsText" text="Minimizing disturbances">
      <formula>NOT(ISERROR(SEARCH("Minimizing disturbances",P24)))</formula>
    </cfRule>
    <cfRule type="containsText" dxfId="33" priority="74" operator="containsText" text="Fuel management">
      <formula>NOT(ISERROR(SEARCH("Fuel management",P24)))</formula>
    </cfRule>
    <cfRule type="containsText" dxfId="32" priority="73" operator="containsText" text="Fuel management">
      <formula>NOT(ISERROR(SEARCH("Fuel management",P24)))</formula>
    </cfRule>
  </conditionalFormatting>
  <conditionalFormatting sqref="P25:Q25">
    <cfRule type="containsText" dxfId="31" priority="67" operator="containsText" text="Reuse &amp; reduce">
      <formula>NOT(ISERROR(SEARCH("Reuse &amp; reduce",P25)))</formula>
    </cfRule>
    <cfRule type="containsText" dxfId="30" priority="66" operator="containsText" text="Waste management ">
      <formula>NOT(ISERROR(SEARCH("Waste management ",P25)))</formula>
    </cfRule>
    <cfRule type="containsText" dxfId="29" priority="65" operator="containsText" text="Waste management">
      <formula>NOT(ISERROR(SEARCH("Waste management",P25)))</formula>
    </cfRule>
    <cfRule type="containsText" dxfId="28" priority="64" operator="containsText" text="Inaction">
      <formula>NOT(ISERROR(SEARCH("Inaction",P25)))</formula>
    </cfRule>
    <cfRule type="containsText" dxfId="27" priority="63" operator="containsText" text="Minimizing disturbances">
      <formula>NOT(ISERROR(SEARCH("Minimizing disturbances",P25)))</formula>
    </cfRule>
    <cfRule type="containsText" dxfId="26" priority="72" operator="containsText" text="Regulations &amp; procedures">
      <formula>NOT(ISERROR(SEARCH("Regulations &amp; procedures",P25)))</formula>
    </cfRule>
    <cfRule type="containsText" dxfId="25" priority="71" operator="containsText" text="Collaboration">
      <formula>NOT(ISERROR(SEARCH("Collaboration",P25)))</formula>
    </cfRule>
    <cfRule type="containsText" dxfId="24" priority="70" operator="containsText" text="Renewable &amp; tech">
      <formula>NOT(ISERROR(SEARCH("Renewable &amp; tech",P25)))</formula>
    </cfRule>
    <cfRule type="containsText" dxfId="23" priority="69" operator="containsText" text="Minimizing disturbances">
      <formula>NOT(ISERROR(SEARCH("Minimizing disturbances",P25)))</formula>
    </cfRule>
    <cfRule type="containsText" dxfId="22" priority="68" operator="containsText" text="Fuel management">
      <formula>NOT(ISERROR(SEARCH("Fuel management",P25)))</formula>
    </cfRule>
  </conditionalFormatting>
  <conditionalFormatting sqref="P31:Q32">
    <cfRule type="containsText" dxfId="21" priority="614" operator="containsText" text="Regulations &amp; procedures">
      <formula>NOT(ISERROR(SEARCH("Regulations &amp; procedures",P31)))</formula>
    </cfRule>
    <cfRule type="containsText" dxfId="20" priority="613" operator="containsText" text="Collaboration">
      <formula>NOT(ISERROR(SEARCH("Collaboration",P31)))</formula>
    </cfRule>
    <cfRule type="containsText" dxfId="19" priority="612" operator="containsText" text="Renewable &amp; tech">
      <formula>NOT(ISERROR(SEARCH("Renewable &amp; tech",P31)))</formula>
    </cfRule>
    <cfRule type="containsText" dxfId="18" priority="609" operator="containsText" text="Reuse &amp; reduce">
      <formula>NOT(ISERROR(SEARCH("Reuse &amp; reduce",P31)))</formula>
    </cfRule>
    <cfRule type="containsText" dxfId="17" priority="611" operator="containsText" text="Minimizing disturbances">
      <formula>NOT(ISERROR(SEARCH("Minimizing disturbances",P31)))</formula>
    </cfRule>
    <cfRule type="containsText" dxfId="16" priority="610" operator="containsText" text="Fuel management">
      <formula>NOT(ISERROR(SEARCH("Fuel management",P31)))</formula>
    </cfRule>
    <cfRule type="containsText" dxfId="15" priority="608" operator="containsText" text="Waste management ">
      <formula>NOT(ISERROR(SEARCH("Waste management ",P31)))</formula>
    </cfRule>
    <cfRule type="containsText" dxfId="14" priority="607" operator="containsText" text="Waste management">
      <formula>NOT(ISERROR(SEARCH("Waste management",P31)))</formula>
    </cfRule>
    <cfRule type="containsText" dxfId="13" priority="606" operator="containsText" text="Inaction">
      <formula>NOT(ISERROR(SEARCH("Inaction",P31)))</formula>
    </cfRule>
    <cfRule type="containsText" dxfId="12" priority="605" operator="containsText" text="Minimizing disturbances">
      <formula>NOT(ISERROR(SEARCH("Minimizing disturbances",P31)))</formula>
    </cfRule>
  </conditionalFormatting>
  <conditionalFormatting sqref="P40:Q48">
    <cfRule type="containsText" dxfId="11" priority="166" operator="containsText" text="Fuel management">
      <formula>NOT(ISERROR(SEARCH("Fuel management",P40)))</formula>
    </cfRule>
    <cfRule type="containsText" dxfId="10" priority="165" operator="containsText" text="Fuel management">
      <formula>NOT(ISERROR(SEARCH("Fuel management",P40)))</formula>
    </cfRule>
    <cfRule type="containsText" dxfId="9" priority="174" operator="containsText" text="Renewable &amp; tech">
      <formula>NOT(ISERROR(SEARCH("Renewable &amp; tech",P40)))</formula>
    </cfRule>
    <cfRule type="containsText" dxfId="8" priority="175" operator="containsText" text="Collaboration">
      <formula>NOT(ISERROR(SEARCH("Collaboration",P40)))</formula>
    </cfRule>
    <cfRule type="containsText" dxfId="7" priority="173" operator="containsText" text="Minimizing disturbances">
      <formula>NOT(ISERROR(SEARCH("Minimizing disturbances",P40)))</formula>
    </cfRule>
    <cfRule type="containsText" dxfId="6" priority="172" operator="containsText" text="Fuel management">
      <formula>NOT(ISERROR(SEARCH("Fuel management",P40)))</formula>
    </cfRule>
    <cfRule type="containsText" dxfId="5" priority="171" operator="containsText" text="Reuse &amp; reduce">
      <formula>NOT(ISERROR(SEARCH("Reuse &amp; reduce",P40)))</formula>
    </cfRule>
    <cfRule type="containsText" dxfId="4" priority="170" operator="containsText" text="Waste management ">
      <formula>NOT(ISERROR(SEARCH("Waste management ",P40)))</formula>
    </cfRule>
    <cfRule type="containsText" dxfId="3" priority="169" operator="containsText" text="Waste management">
      <formula>NOT(ISERROR(SEARCH("Waste management",P40)))</formula>
    </cfRule>
    <cfRule type="containsText" dxfId="2" priority="168" operator="containsText" text="Inaction">
      <formula>NOT(ISERROR(SEARCH("Inaction",P40)))</formula>
    </cfRule>
    <cfRule type="containsText" dxfId="1" priority="167" operator="containsText" text="Minimizing disturbances">
      <formula>NOT(ISERROR(SEARCH("Minimizing disturbances",P40)))</formula>
    </cfRule>
    <cfRule type="containsText" dxfId="0" priority="176" operator="containsText" text="Regulations &amp; procedures">
      <formula>NOT(ISERROR(SEARCH("Regulations &amp; procedures",P40)))</formula>
    </cfRule>
  </conditionalFormatting>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A3FCE-BC4D-4EA2-A3EE-0C9D65ADE127}">
  <dimension ref="A1:D26"/>
  <sheetViews>
    <sheetView topLeftCell="A16" workbookViewId="0">
      <selection activeCell="C2" sqref="C2"/>
    </sheetView>
  </sheetViews>
  <sheetFormatPr defaultColWidth="8.77734375" defaultRowHeight="15.05" x14ac:dyDescent="0.3"/>
  <cols>
    <col min="1" max="1" width="43.6640625" style="24" customWidth="1"/>
    <col min="2" max="2" width="10.21875" style="27" customWidth="1"/>
    <col min="3" max="3" width="41.44140625" style="20" customWidth="1"/>
    <col min="4" max="4" width="56.109375" style="20" customWidth="1"/>
    <col min="5" max="16384" width="8.77734375" style="20"/>
  </cols>
  <sheetData>
    <row r="1" spans="1:4" ht="26" customHeight="1" x14ac:dyDescent="0.3">
      <c r="A1" s="28" t="s">
        <v>205</v>
      </c>
      <c r="B1" s="29" t="s">
        <v>176</v>
      </c>
      <c r="C1" s="30" t="s">
        <v>164</v>
      </c>
      <c r="D1" s="30" t="s">
        <v>165</v>
      </c>
    </row>
    <row r="2" spans="1:4" ht="90.2" x14ac:dyDescent="0.3">
      <c r="A2" s="22" t="s">
        <v>188</v>
      </c>
      <c r="B2" s="25">
        <v>2010</v>
      </c>
      <c r="C2" s="22" t="s">
        <v>189</v>
      </c>
      <c r="D2" s="23" t="s">
        <v>153</v>
      </c>
    </row>
    <row r="3" spans="1:4" ht="45.1" x14ac:dyDescent="0.3">
      <c r="A3" s="22" t="s">
        <v>178</v>
      </c>
      <c r="B3" s="25">
        <v>2011</v>
      </c>
      <c r="C3" s="22" t="s">
        <v>155</v>
      </c>
      <c r="D3" s="23" t="s">
        <v>190</v>
      </c>
    </row>
    <row r="4" spans="1:4" ht="45.1" x14ac:dyDescent="0.3">
      <c r="A4" s="22" t="s">
        <v>187</v>
      </c>
      <c r="B4" s="25">
        <v>2012</v>
      </c>
      <c r="C4" s="22" t="s">
        <v>156</v>
      </c>
      <c r="D4" s="23" t="s">
        <v>191</v>
      </c>
    </row>
    <row r="5" spans="1:4" ht="180.35" x14ac:dyDescent="0.3">
      <c r="A5" s="22" t="s">
        <v>186</v>
      </c>
      <c r="B5" s="26">
        <v>2012</v>
      </c>
      <c r="C5" s="22" t="s">
        <v>157</v>
      </c>
      <c r="D5" s="23" t="s">
        <v>192</v>
      </c>
    </row>
    <row r="6" spans="1:4" ht="90.2" x14ac:dyDescent="0.3">
      <c r="A6" s="22" t="s">
        <v>159</v>
      </c>
      <c r="B6" s="26">
        <v>2012</v>
      </c>
      <c r="C6" s="22" t="s">
        <v>160</v>
      </c>
      <c r="D6" s="23" t="s">
        <v>193</v>
      </c>
    </row>
    <row r="7" spans="1:4" ht="45.1" x14ac:dyDescent="0.3">
      <c r="A7" s="22" t="s">
        <v>185</v>
      </c>
      <c r="B7" s="25">
        <v>2013</v>
      </c>
      <c r="C7" s="22" t="s">
        <v>158</v>
      </c>
      <c r="D7" s="23" t="s">
        <v>194</v>
      </c>
    </row>
    <row r="8" spans="1:4" ht="195.35" x14ac:dyDescent="0.3">
      <c r="A8" s="22" t="s">
        <v>161</v>
      </c>
      <c r="B8" s="25">
        <v>2015</v>
      </c>
      <c r="C8" s="22" t="s">
        <v>162</v>
      </c>
      <c r="D8" s="23" t="s">
        <v>195</v>
      </c>
    </row>
    <row r="9" spans="1:4" ht="75.150000000000006" x14ac:dyDescent="0.3">
      <c r="A9" s="22" t="s">
        <v>184</v>
      </c>
      <c r="B9" s="25">
        <v>2016</v>
      </c>
      <c r="C9" s="22" t="s">
        <v>163</v>
      </c>
      <c r="D9" s="23" t="s">
        <v>196</v>
      </c>
    </row>
    <row r="10" spans="1:4" ht="90.2" x14ac:dyDescent="0.3">
      <c r="A10" s="22" t="s">
        <v>183</v>
      </c>
      <c r="B10" s="25">
        <v>2016</v>
      </c>
      <c r="C10" s="22" t="s">
        <v>166</v>
      </c>
      <c r="D10" s="23" t="s">
        <v>153</v>
      </c>
    </row>
    <row r="11" spans="1:4" ht="30.05" x14ac:dyDescent="0.3">
      <c r="A11" s="22" t="s">
        <v>182</v>
      </c>
      <c r="B11" s="25">
        <v>2016</v>
      </c>
      <c r="C11" s="22" t="s">
        <v>169</v>
      </c>
      <c r="D11" s="23" t="s">
        <v>198</v>
      </c>
    </row>
    <row r="12" spans="1:4" ht="30.05" x14ac:dyDescent="0.3">
      <c r="A12" s="22" t="s">
        <v>167</v>
      </c>
      <c r="B12" s="25">
        <v>2017</v>
      </c>
      <c r="C12" s="22" t="s">
        <v>168</v>
      </c>
      <c r="D12" s="23" t="s">
        <v>197</v>
      </c>
    </row>
    <row r="13" spans="1:4" ht="90.2" x14ac:dyDescent="0.3">
      <c r="A13" s="22" t="s">
        <v>181</v>
      </c>
      <c r="B13" s="25">
        <v>2018</v>
      </c>
      <c r="C13" s="22" t="s">
        <v>170</v>
      </c>
      <c r="D13" s="23" t="s">
        <v>199</v>
      </c>
    </row>
    <row r="14" spans="1:4" ht="45.1" x14ac:dyDescent="0.3">
      <c r="A14" s="22" t="s">
        <v>180</v>
      </c>
      <c r="B14" s="25">
        <v>2019</v>
      </c>
      <c r="C14" s="22" t="s">
        <v>171</v>
      </c>
      <c r="D14" s="23" t="s">
        <v>200</v>
      </c>
    </row>
    <row r="15" spans="1:4" ht="80" customHeight="1" x14ac:dyDescent="0.3">
      <c r="A15" s="22" t="s">
        <v>179</v>
      </c>
      <c r="B15" s="25">
        <v>2020</v>
      </c>
      <c r="C15" s="22" t="s">
        <v>172</v>
      </c>
      <c r="D15" s="23" t="s">
        <v>201</v>
      </c>
    </row>
    <row r="16" spans="1:4" ht="75.150000000000006" x14ac:dyDescent="0.3">
      <c r="A16" s="22" t="s">
        <v>178</v>
      </c>
      <c r="B16" s="26">
        <v>2020</v>
      </c>
      <c r="C16" s="22" t="s">
        <v>173</v>
      </c>
      <c r="D16" s="23" t="s">
        <v>202</v>
      </c>
    </row>
    <row r="17" spans="1:4" ht="30.05" x14ac:dyDescent="0.3">
      <c r="A17" s="22" t="s">
        <v>174</v>
      </c>
      <c r="B17" s="25">
        <v>2023</v>
      </c>
      <c r="C17" s="22" t="s">
        <v>175</v>
      </c>
      <c r="D17" s="23" t="s">
        <v>153</v>
      </c>
    </row>
    <row r="18" spans="1:4" x14ac:dyDescent="0.3">
      <c r="A18" s="22" t="s">
        <v>154</v>
      </c>
      <c r="B18" s="25"/>
      <c r="C18" s="23" t="s">
        <v>153</v>
      </c>
      <c r="D18" s="21"/>
    </row>
    <row r="19" spans="1:4" ht="30.05" x14ac:dyDescent="0.3">
      <c r="A19" s="22" t="s">
        <v>177</v>
      </c>
      <c r="B19" s="25">
        <v>2017</v>
      </c>
      <c r="C19" s="23" t="s">
        <v>152</v>
      </c>
      <c r="D19" s="21"/>
    </row>
    <row r="20" spans="1:4" ht="105.2" x14ac:dyDescent="0.3">
      <c r="A20" s="22" t="s">
        <v>225</v>
      </c>
      <c r="B20" s="32">
        <v>2023</v>
      </c>
      <c r="C20" s="22" t="s">
        <v>203</v>
      </c>
      <c r="D20" s="31" t="s">
        <v>204</v>
      </c>
    </row>
    <row r="21" spans="1:4" ht="105.2" x14ac:dyDescent="0.3">
      <c r="A21" s="22" t="s">
        <v>226</v>
      </c>
      <c r="B21" s="32">
        <v>2023</v>
      </c>
      <c r="C21" s="21" t="s">
        <v>222</v>
      </c>
      <c r="D21" s="23" t="s">
        <v>223</v>
      </c>
    </row>
    <row r="22" spans="1:4" ht="30.05" x14ac:dyDescent="0.3">
      <c r="A22" s="22" t="s">
        <v>207</v>
      </c>
      <c r="B22" s="32">
        <v>2023</v>
      </c>
      <c r="C22" s="21" t="s">
        <v>208</v>
      </c>
      <c r="D22" s="23" t="s">
        <v>206</v>
      </c>
    </row>
    <row r="23" spans="1:4" ht="60.1" x14ac:dyDescent="0.3">
      <c r="A23" s="22" t="s">
        <v>211</v>
      </c>
      <c r="B23" s="32" t="s">
        <v>210</v>
      </c>
      <c r="C23" s="21" t="s">
        <v>209</v>
      </c>
      <c r="D23" s="23" t="s">
        <v>220</v>
      </c>
    </row>
    <row r="24" spans="1:4" ht="60.1" x14ac:dyDescent="0.3">
      <c r="A24" s="22" t="s">
        <v>212</v>
      </c>
      <c r="B24" s="32" t="s">
        <v>213</v>
      </c>
      <c r="C24" s="21" t="s">
        <v>214</v>
      </c>
      <c r="D24" s="23" t="s">
        <v>220</v>
      </c>
    </row>
    <row r="25" spans="1:4" ht="45.1" x14ac:dyDescent="0.3">
      <c r="A25" s="22" t="s">
        <v>221</v>
      </c>
      <c r="B25" s="32" t="s">
        <v>215</v>
      </c>
      <c r="C25" s="21" t="s">
        <v>216</v>
      </c>
      <c r="D25" s="21" t="s">
        <v>224</v>
      </c>
    </row>
    <row r="26" spans="1:4" ht="45.1" x14ac:dyDescent="0.3">
      <c r="A26" s="22" t="s">
        <v>218</v>
      </c>
      <c r="B26" s="32" t="s">
        <v>217</v>
      </c>
      <c r="C26" s="21" t="s">
        <v>219</v>
      </c>
      <c r="D26" s="21" t="s">
        <v>224</v>
      </c>
    </row>
  </sheetData>
  <hyperlinks>
    <hyperlink ref="C19" r:id="rId1" xr:uid="{BADFF1FC-3D15-4364-A305-95B27FB43E23}"/>
    <hyperlink ref="C18" r:id="rId2" xr:uid="{8B2B229D-ED8D-46AF-911D-F1D39CA6654F}"/>
    <hyperlink ref="D3" r:id="rId3" xr:uid="{3E1E54D0-6AA9-43A6-9D22-F9A50385F510}"/>
    <hyperlink ref="D4" r:id="rId4" xr:uid="{FC13B858-ADF0-4A3A-8E1C-6701787E048A}"/>
    <hyperlink ref="D2" r:id="rId5" xr:uid="{7F07DF76-2CF0-48B6-A7BD-12B2E2A7E1A0}"/>
    <hyperlink ref="D5" r:id="rId6" xr:uid="{68922884-A90D-4C75-9E1D-61AB21BCB07A}"/>
    <hyperlink ref="D6" r:id="rId7" xr:uid="{53ADF827-098A-4ADA-9776-7745FADDE6AD}"/>
    <hyperlink ref="D7" r:id="rId8" xr:uid="{17BCBE29-63FD-4267-8088-42B4DA57451D}"/>
    <hyperlink ref="D8" r:id="rId9" xr:uid="{3D7A7A87-21FC-4853-8747-6416B8C718EB}"/>
    <hyperlink ref="D9" r:id="rId10" xr:uid="{8B675CA0-B4A6-439F-863C-7D70ADF8F5AA}"/>
    <hyperlink ref="D10" r:id="rId11" xr:uid="{37291ACF-58B1-4E3C-ACEB-6D01586654B6}"/>
    <hyperlink ref="D12" r:id="rId12" xr:uid="{34A20CD2-0F7C-4655-88BF-08B410FF9E1B}"/>
    <hyperlink ref="D11" r:id="rId13" xr:uid="{82B43334-E719-450D-BEB9-8E256A51D4C8}"/>
    <hyperlink ref="D13" r:id="rId14" xr:uid="{5BE76514-E3AA-4271-AFC9-98E1C7B744DC}"/>
    <hyperlink ref="D14" r:id="rId15" xr:uid="{AD4227ED-CC0C-4B8A-B696-5CBAAF24FF5E}"/>
    <hyperlink ref="D15" r:id="rId16" xr:uid="{8A250635-D8AB-4C19-AB4B-501C856629F1}"/>
    <hyperlink ref="D16" r:id="rId17" xr:uid="{78188EAE-D70E-443B-BB36-A3340B100209}"/>
    <hyperlink ref="D17" r:id="rId18" xr:uid="{5C52569C-1859-4A70-8F4E-AE41CCBA3076}"/>
    <hyperlink ref="D20" r:id="rId19" xr:uid="{2044F0C0-0FC2-4039-AACD-256BF4A2B3F8}"/>
    <hyperlink ref="D22" r:id="rId20" xr:uid="{C10F7D64-EC42-495B-9133-CB98A07BCF3F}"/>
    <hyperlink ref="D24" r:id="rId21" xr:uid="{2A0F9248-B515-408E-9751-018D7DEB868F}"/>
    <hyperlink ref="D23" r:id="rId22" xr:uid="{F71F7ED5-4E56-464B-AFC7-671121C501A8}"/>
    <hyperlink ref="D21" r:id="rId23" xr:uid="{42C4A6C0-E53F-4804-9645-B84156D58BAA}"/>
  </hyperlinks>
  <pageMargins left="0.7" right="0.7" top="0.75" bottom="0.75" header="0.3" footer="0.3"/>
  <legacyDrawing r:id="rId2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3885F-89DC-4F4B-A514-BD35BB3453AC}">
  <dimension ref="A2:J44"/>
  <sheetViews>
    <sheetView zoomScale="86" zoomScaleNormal="86" workbookViewId="0">
      <selection activeCell="V14" sqref="V14"/>
    </sheetView>
  </sheetViews>
  <sheetFormatPr defaultRowHeight="15.05" x14ac:dyDescent="0.3"/>
  <cols>
    <col min="1" max="1" width="32.5546875" customWidth="1"/>
  </cols>
  <sheetData>
    <row r="2" spans="1:10" x14ac:dyDescent="0.3">
      <c r="B2" t="s">
        <v>140</v>
      </c>
      <c r="C2" t="s">
        <v>141</v>
      </c>
      <c r="D2" t="s">
        <v>142</v>
      </c>
      <c r="E2" t="s">
        <v>143</v>
      </c>
      <c r="F2" t="s">
        <v>144</v>
      </c>
      <c r="G2" t="s">
        <v>145</v>
      </c>
      <c r="H2" t="s">
        <v>146</v>
      </c>
      <c r="I2" t="s">
        <v>148</v>
      </c>
      <c r="J2" t="s">
        <v>147</v>
      </c>
    </row>
    <row r="3" spans="1:10" x14ac:dyDescent="0.3">
      <c r="A3" t="s">
        <v>10</v>
      </c>
      <c r="B3">
        <v>6</v>
      </c>
      <c r="C3">
        <v>7</v>
      </c>
      <c r="D3">
        <v>12</v>
      </c>
      <c r="E3">
        <v>4</v>
      </c>
      <c r="F3">
        <v>1</v>
      </c>
      <c r="G3">
        <v>5</v>
      </c>
      <c r="H3">
        <v>0</v>
      </c>
      <c r="I3">
        <v>2</v>
      </c>
      <c r="J3">
        <v>37</v>
      </c>
    </row>
    <row r="4" spans="1:10" x14ac:dyDescent="0.3">
      <c r="A4" t="s">
        <v>13</v>
      </c>
      <c r="B4">
        <v>0</v>
      </c>
      <c r="C4">
        <v>0</v>
      </c>
      <c r="D4">
        <v>4</v>
      </c>
      <c r="E4">
        <v>2</v>
      </c>
      <c r="F4">
        <v>0</v>
      </c>
      <c r="G4">
        <v>0</v>
      </c>
      <c r="H4">
        <v>1</v>
      </c>
      <c r="I4">
        <v>18</v>
      </c>
      <c r="J4">
        <v>25</v>
      </c>
    </row>
    <row r="5" spans="1:10" x14ac:dyDescent="0.3">
      <c r="A5" t="s">
        <v>135</v>
      </c>
      <c r="B5">
        <v>8</v>
      </c>
      <c r="C5">
        <v>6</v>
      </c>
      <c r="D5">
        <v>1</v>
      </c>
      <c r="E5">
        <v>0</v>
      </c>
      <c r="F5">
        <v>0</v>
      </c>
      <c r="G5">
        <v>5</v>
      </c>
      <c r="H5">
        <v>0</v>
      </c>
      <c r="I5">
        <v>0</v>
      </c>
      <c r="J5">
        <v>20</v>
      </c>
    </row>
    <row r="6" spans="1:10" x14ac:dyDescent="0.3">
      <c r="A6" t="s">
        <v>27</v>
      </c>
      <c r="B6">
        <v>0</v>
      </c>
      <c r="C6">
        <v>0</v>
      </c>
      <c r="D6">
        <v>0</v>
      </c>
      <c r="E6">
        <v>0</v>
      </c>
      <c r="F6">
        <v>0</v>
      </c>
      <c r="G6">
        <v>14</v>
      </c>
      <c r="H6">
        <v>0</v>
      </c>
      <c r="I6">
        <v>1</v>
      </c>
      <c r="J6">
        <v>15</v>
      </c>
    </row>
    <row r="7" spans="1:10" x14ac:dyDescent="0.3">
      <c r="A7" t="s">
        <v>136</v>
      </c>
      <c r="B7">
        <v>0</v>
      </c>
      <c r="C7">
        <v>0</v>
      </c>
      <c r="D7">
        <v>0</v>
      </c>
      <c r="E7">
        <v>0</v>
      </c>
      <c r="F7">
        <v>0</v>
      </c>
      <c r="G7">
        <v>0</v>
      </c>
      <c r="H7">
        <v>0</v>
      </c>
      <c r="I7">
        <v>13</v>
      </c>
      <c r="J7">
        <v>13</v>
      </c>
    </row>
    <row r="8" spans="1:10" x14ac:dyDescent="0.3">
      <c r="A8" t="s">
        <v>37</v>
      </c>
      <c r="B8">
        <v>0</v>
      </c>
      <c r="C8">
        <v>0</v>
      </c>
      <c r="D8">
        <v>1</v>
      </c>
      <c r="E8">
        <v>0</v>
      </c>
      <c r="F8">
        <v>0</v>
      </c>
      <c r="G8">
        <v>4</v>
      </c>
      <c r="H8">
        <v>1</v>
      </c>
      <c r="I8">
        <v>2</v>
      </c>
      <c r="J8">
        <v>8</v>
      </c>
    </row>
    <row r="9" spans="1:10" x14ac:dyDescent="0.3">
      <c r="A9" t="s">
        <v>25</v>
      </c>
      <c r="B9">
        <v>1</v>
      </c>
      <c r="C9">
        <v>2</v>
      </c>
      <c r="D9">
        <v>0</v>
      </c>
      <c r="E9">
        <v>0</v>
      </c>
      <c r="F9">
        <v>2</v>
      </c>
      <c r="G9">
        <v>1</v>
      </c>
      <c r="H9">
        <v>0</v>
      </c>
      <c r="I9">
        <v>1</v>
      </c>
      <c r="J9">
        <v>7</v>
      </c>
    </row>
    <row r="10" spans="1:10" x14ac:dyDescent="0.3">
      <c r="A10" t="s">
        <v>18</v>
      </c>
      <c r="B10">
        <v>0</v>
      </c>
      <c r="C10">
        <v>0</v>
      </c>
      <c r="D10">
        <v>0</v>
      </c>
      <c r="E10">
        <v>0</v>
      </c>
      <c r="F10">
        <v>1</v>
      </c>
      <c r="G10">
        <v>1</v>
      </c>
      <c r="H10">
        <v>2</v>
      </c>
      <c r="I10">
        <v>0</v>
      </c>
      <c r="J10">
        <v>4</v>
      </c>
    </row>
    <row r="11" spans="1:10" x14ac:dyDescent="0.3">
      <c r="A11" t="s">
        <v>15</v>
      </c>
      <c r="B11">
        <v>0</v>
      </c>
      <c r="C11">
        <v>0</v>
      </c>
      <c r="D11">
        <v>0</v>
      </c>
      <c r="E11">
        <v>0</v>
      </c>
      <c r="F11">
        <v>1</v>
      </c>
      <c r="G11">
        <v>0</v>
      </c>
      <c r="H11">
        <v>1</v>
      </c>
      <c r="I11">
        <v>0</v>
      </c>
      <c r="J11">
        <v>2</v>
      </c>
    </row>
    <row r="12" spans="1:10" x14ac:dyDescent="0.3">
      <c r="B12">
        <f t="shared" ref="B12:J12" si="0">SUM(B3:B11)</f>
        <v>15</v>
      </c>
      <c r="C12">
        <f t="shared" si="0"/>
        <v>15</v>
      </c>
      <c r="D12">
        <f t="shared" si="0"/>
        <v>18</v>
      </c>
      <c r="E12">
        <f t="shared" si="0"/>
        <v>6</v>
      </c>
      <c r="F12">
        <f t="shared" si="0"/>
        <v>5</v>
      </c>
      <c r="G12">
        <f t="shared" si="0"/>
        <v>30</v>
      </c>
      <c r="H12">
        <f t="shared" si="0"/>
        <v>5</v>
      </c>
      <c r="I12">
        <f t="shared" si="0"/>
        <v>37</v>
      </c>
      <c r="J12" s="19">
        <f t="shared" si="0"/>
        <v>131</v>
      </c>
    </row>
    <row r="15" spans="1:10" x14ac:dyDescent="0.3">
      <c r="A15" t="s">
        <v>137</v>
      </c>
      <c r="B15" t="s">
        <v>140</v>
      </c>
      <c r="C15" t="s">
        <v>141</v>
      </c>
      <c r="D15" t="s">
        <v>142</v>
      </c>
      <c r="E15" t="s">
        <v>143</v>
      </c>
      <c r="F15" t="s">
        <v>144</v>
      </c>
      <c r="G15" t="s">
        <v>145</v>
      </c>
      <c r="H15" t="s">
        <v>146</v>
      </c>
      <c r="I15" t="s">
        <v>148</v>
      </c>
    </row>
    <row r="16" spans="1:10" x14ac:dyDescent="0.3">
      <c r="A16" t="s">
        <v>10</v>
      </c>
      <c r="B16">
        <v>4</v>
      </c>
      <c r="C16">
        <v>4</v>
      </c>
      <c r="D16">
        <v>2</v>
      </c>
      <c r="E16">
        <v>2</v>
      </c>
      <c r="F16">
        <v>0</v>
      </c>
      <c r="G16">
        <v>2</v>
      </c>
      <c r="H16">
        <v>0</v>
      </c>
      <c r="I16">
        <v>0</v>
      </c>
      <c r="J16">
        <v>14</v>
      </c>
    </row>
    <row r="17" spans="1:10" x14ac:dyDescent="0.3">
      <c r="A17" t="s">
        <v>135</v>
      </c>
      <c r="B17">
        <v>8</v>
      </c>
      <c r="C17">
        <v>3</v>
      </c>
      <c r="D17">
        <v>1</v>
      </c>
      <c r="E17">
        <v>0</v>
      </c>
      <c r="F17">
        <v>0</v>
      </c>
      <c r="G17">
        <v>2</v>
      </c>
      <c r="H17">
        <v>0</v>
      </c>
      <c r="I17">
        <v>0</v>
      </c>
      <c r="J17">
        <v>14</v>
      </c>
    </row>
    <row r="18" spans="1:10" x14ac:dyDescent="0.3">
      <c r="A18" t="s">
        <v>136</v>
      </c>
      <c r="B18">
        <v>0</v>
      </c>
      <c r="C18">
        <v>0</v>
      </c>
      <c r="D18">
        <v>0</v>
      </c>
      <c r="E18">
        <v>0</v>
      </c>
      <c r="F18">
        <v>0</v>
      </c>
      <c r="G18">
        <v>0</v>
      </c>
      <c r="H18">
        <v>0</v>
      </c>
      <c r="I18">
        <v>10</v>
      </c>
      <c r="J18">
        <v>10</v>
      </c>
    </row>
    <row r="19" spans="1:10" x14ac:dyDescent="0.3">
      <c r="A19" t="s">
        <v>27</v>
      </c>
      <c r="B19">
        <v>0</v>
      </c>
      <c r="C19">
        <v>0</v>
      </c>
      <c r="D19">
        <v>0</v>
      </c>
      <c r="E19">
        <v>0</v>
      </c>
      <c r="F19">
        <v>0</v>
      </c>
      <c r="G19">
        <v>6</v>
      </c>
      <c r="H19">
        <v>0</v>
      </c>
      <c r="I19">
        <v>0</v>
      </c>
      <c r="J19">
        <v>6</v>
      </c>
    </row>
    <row r="20" spans="1:10" x14ac:dyDescent="0.3">
      <c r="A20" t="s">
        <v>37</v>
      </c>
      <c r="B20">
        <v>0</v>
      </c>
      <c r="C20">
        <v>0</v>
      </c>
      <c r="D20">
        <v>1</v>
      </c>
      <c r="E20">
        <v>0</v>
      </c>
      <c r="F20">
        <v>0</v>
      </c>
      <c r="G20">
        <v>1</v>
      </c>
      <c r="H20">
        <v>1</v>
      </c>
      <c r="I20">
        <v>2</v>
      </c>
      <c r="J20">
        <v>5</v>
      </c>
    </row>
    <row r="21" spans="1:10" x14ac:dyDescent="0.3">
      <c r="A21" t="s">
        <v>25</v>
      </c>
      <c r="B21">
        <v>1</v>
      </c>
      <c r="C21">
        <v>1</v>
      </c>
      <c r="D21">
        <v>0</v>
      </c>
      <c r="E21">
        <v>0</v>
      </c>
      <c r="F21">
        <v>2</v>
      </c>
      <c r="G21">
        <v>1</v>
      </c>
      <c r="H21">
        <v>0</v>
      </c>
      <c r="I21">
        <v>0</v>
      </c>
      <c r="J21">
        <v>5</v>
      </c>
    </row>
    <row r="22" spans="1:10" x14ac:dyDescent="0.3">
      <c r="A22" t="s">
        <v>18</v>
      </c>
      <c r="B22">
        <v>0</v>
      </c>
      <c r="C22">
        <v>0</v>
      </c>
      <c r="D22">
        <v>0</v>
      </c>
      <c r="E22">
        <v>0</v>
      </c>
      <c r="F22">
        <v>1</v>
      </c>
      <c r="G22">
        <v>0</v>
      </c>
      <c r="H22">
        <v>2</v>
      </c>
      <c r="I22">
        <v>0</v>
      </c>
      <c r="J22">
        <v>3</v>
      </c>
    </row>
    <row r="23" spans="1:10" x14ac:dyDescent="0.3">
      <c r="A23" t="s">
        <v>15</v>
      </c>
      <c r="B23">
        <v>0</v>
      </c>
      <c r="C23">
        <v>0</v>
      </c>
      <c r="D23">
        <v>0</v>
      </c>
      <c r="E23">
        <v>0</v>
      </c>
      <c r="F23">
        <v>1</v>
      </c>
      <c r="G23">
        <v>0</v>
      </c>
      <c r="H23">
        <v>1</v>
      </c>
      <c r="I23">
        <v>0</v>
      </c>
      <c r="J23">
        <v>2</v>
      </c>
    </row>
    <row r="24" spans="1:10" x14ac:dyDescent="0.3">
      <c r="B24">
        <f t="shared" ref="B24:J24" si="1">SUM(B16:B23)</f>
        <v>13</v>
      </c>
      <c r="C24">
        <f t="shared" si="1"/>
        <v>8</v>
      </c>
      <c r="D24">
        <f t="shared" si="1"/>
        <v>4</v>
      </c>
      <c r="E24">
        <f t="shared" si="1"/>
        <v>2</v>
      </c>
      <c r="F24">
        <f t="shared" si="1"/>
        <v>4</v>
      </c>
      <c r="G24">
        <f t="shared" si="1"/>
        <v>12</v>
      </c>
      <c r="H24">
        <f t="shared" si="1"/>
        <v>4</v>
      </c>
      <c r="I24">
        <f t="shared" si="1"/>
        <v>12</v>
      </c>
      <c r="J24" s="19">
        <f t="shared" si="1"/>
        <v>59</v>
      </c>
    </row>
    <row r="28" spans="1:10" x14ac:dyDescent="0.3">
      <c r="A28" t="s">
        <v>138</v>
      </c>
      <c r="B28" t="s">
        <v>140</v>
      </c>
      <c r="C28" t="s">
        <v>141</v>
      </c>
      <c r="D28" t="s">
        <v>142</v>
      </c>
      <c r="E28" t="s">
        <v>143</v>
      </c>
      <c r="F28" t="s">
        <v>144</v>
      </c>
      <c r="G28" t="s">
        <v>145</v>
      </c>
      <c r="H28" t="s">
        <v>146</v>
      </c>
      <c r="I28" t="s">
        <v>148</v>
      </c>
    </row>
    <row r="29" spans="1:10" x14ac:dyDescent="0.3">
      <c r="A29" t="s">
        <v>10</v>
      </c>
      <c r="B29">
        <v>2</v>
      </c>
      <c r="C29">
        <v>3</v>
      </c>
      <c r="D29">
        <v>10</v>
      </c>
      <c r="E29">
        <v>2</v>
      </c>
      <c r="F29">
        <v>1</v>
      </c>
      <c r="G29">
        <v>3</v>
      </c>
      <c r="H29">
        <v>0</v>
      </c>
      <c r="I29">
        <v>2</v>
      </c>
      <c r="J29">
        <v>23</v>
      </c>
    </row>
    <row r="30" spans="1:10" x14ac:dyDescent="0.3">
      <c r="A30" t="s">
        <v>27</v>
      </c>
      <c r="B30">
        <v>0</v>
      </c>
      <c r="C30">
        <v>0</v>
      </c>
      <c r="D30">
        <v>0</v>
      </c>
      <c r="E30">
        <v>0</v>
      </c>
      <c r="F30">
        <v>0</v>
      </c>
      <c r="G30">
        <v>8</v>
      </c>
      <c r="H30">
        <v>0</v>
      </c>
      <c r="I30">
        <v>1</v>
      </c>
      <c r="J30">
        <v>9</v>
      </c>
    </row>
    <row r="31" spans="1:10" x14ac:dyDescent="0.3">
      <c r="A31" t="s">
        <v>135</v>
      </c>
      <c r="B31">
        <v>0</v>
      </c>
      <c r="C31">
        <v>3</v>
      </c>
      <c r="D31">
        <v>0</v>
      </c>
      <c r="E31">
        <v>0</v>
      </c>
      <c r="F31">
        <v>0</v>
      </c>
      <c r="G31">
        <v>3</v>
      </c>
      <c r="H31">
        <v>0</v>
      </c>
      <c r="I31">
        <v>0</v>
      </c>
      <c r="J31">
        <v>6</v>
      </c>
    </row>
    <row r="32" spans="1:10" x14ac:dyDescent="0.3">
      <c r="A32" t="s">
        <v>37</v>
      </c>
      <c r="B32">
        <v>0</v>
      </c>
      <c r="C32">
        <v>0</v>
      </c>
      <c r="D32">
        <v>0</v>
      </c>
      <c r="E32">
        <v>0</v>
      </c>
      <c r="F32">
        <v>0</v>
      </c>
      <c r="G32">
        <v>3</v>
      </c>
      <c r="H32">
        <v>0</v>
      </c>
      <c r="I32">
        <v>0</v>
      </c>
      <c r="J32">
        <v>3</v>
      </c>
    </row>
    <row r="33" spans="1:10" x14ac:dyDescent="0.3">
      <c r="A33" t="s">
        <v>136</v>
      </c>
      <c r="B33">
        <v>0</v>
      </c>
      <c r="C33">
        <v>0</v>
      </c>
      <c r="D33">
        <v>0</v>
      </c>
      <c r="E33">
        <v>0</v>
      </c>
      <c r="F33">
        <v>0</v>
      </c>
      <c r="G33">
        <v>0</v>
      </c>
      <c r="H33">
        <v>0</v>
      </c>
      <c r="I33">
        <v>3</v>
      </c>
      <c r="J33">
        <v>3</v>
      </c>
    </row>
    <row r="34" spans="1:10" x14ac:dyDescent="0.3">
      <c r="A34" t="s">
        <v>25</v>
      </c>
      <c r="B34">
        <v>0</v>
      </c>
      <c r="C34">
        <v>1</v>
      </c>
      <c r="D34">
        <v>0</v>
      </c>
      <c r="E34">
        <v>0</v>
      </c>
      <c r="F34">
        <v>0</v>
      </c>
      <c r="G34">
        <v>0</v>
      </c>
      <c r="H34">
        <v>0</v>
      </c>
      <c r="I34">
        <v>1</v>
      </c>
      <c r="J34">
        <v>2</v>
      </c>
    </row>
    <row r="35" spans="1:10" x14ac:dyDescent="0.3">
      <c r="A35" t="s">
        <v>18</v>
      </c>
      <c r="B35">
        <v>0</v>
      </c>
      <c r="C35">
        <v>0</v>
      </c>
      <c r="D35">
        <v>0</v>
      </c>
      <c r="E35">
        <v>0</v>
      </c>
      <c r="F35">
        <v>0</v>
      </c>
      <c r="G35">
        <v>1</v>
      </c>
      <c r="H35">
        <v>0</v>
      </c>
      <c r="I35">
        <v>0</v>
      </c>
      <c r="J35">
        <v>1</v>
      </c>
    </row>
    <row r="36" spans="1:10" x14ac:dyDescent="0.3">
      <c r="A36" t="s">
        <v>15</v>
      </c>
      <c r="B36">
        <v>0</v>
      </c>
      <c r="C36">
        <v>0</v>
      </c>
      <c r="D36">
        <v>0</v>
      </c>
      <c r="E36">
        <v>0</v>
      </c>
      <c r="F36">
        <v>0</v>
      </c>
      <c r="G36">
        <v>0</v>
      </c>
      <c r="H36">
        <v>0</v>
      </c>
      <c r="I36">
        <v>0</v>
      </c>
      <c r="J36">
        <v>0</v>
      </c>
    </row>
    <row r="37" spans="1:10" x14ac:dyDescent="0.3">
      <c r="B37">
        <f t="shared" ref="B37:J37" si="2">SUM(B29:B36)</f>
        <v>2</v>
      </c>
      <c r="C37">
        <f t="shared" si="2"/>
        <v>7</v>
      </c>
      <c r="D37">
        <f t="shared" si="2"/>
        <v>10</v>
      </c>
      <c r="E37">
        <f t="shared" si="2"/>
        <v>2</v>
      </c>
      <c r="F37">
        <f t="shared" si="2"/>
        <v>1</v>
      </c>
      <c r="G37">
        <f t="shared" si="2"/>
        <v>18</v>
      </c>
      <c r="H37">
        <f t="shared" si="2"/>
        <v>0</v>
      </c>
      <c r="I37">
        <f t="shared" si="2"/>
        <v>7</v>
      </c>
      <c r="J37" s="19">
        <f t="shared" si="2"/>
        <v>47</v>
      </c>
    </row>
    <row r="42" spans="1:10" x14ac:dyDescent="0.3">
      <c r="B42" t="s">
        <v>140</v>
      </c>
      <c r="C42" t="s">
        <v>141</v>
      </c>
      <c r="D42" t="s">
        <v>142</v>
      </c>
      <c r="E42" t="s">
        <v>143</v>
      </c>
      <c r="F42" t="s">
        <v>144</v>
      </c>
      <c r="G42" t="s">
        <v>145</v>
      </c>
      <c r="H42" t="s">
        <v>146</v>
      </c>
      <c r="I42" t="s">
        <v>8</v>
      </c>
      <c r="J42" t="s">
        <v>147</v>
      </c>
    </row>
    <row r="43" spans="1:10" x14ac:dyDescent="0.3">
      <c r="A43" t="s">
        <v>149</v>
      </c>
      <c r="B43" cm="1">
        <f t="array" ref="B43:J43">B24:J24</f>
        <v>13</v>
      </c>
      <c r="C43">
        <v>8</v>
      </c>
      <c r="D43">
        <v>4</v>
      </c>
      <c r="E43">
        <v>2</v>
      </c>
      <c r="F43">
        <v>4</v>
      </c>
      <c r="G43">
        <v>12</v>
      </c>
      <c r="H43">
        <v>4</v>
      </c>
      <c r="I43">
        <v>12</v>
      </c>
      <c r="J43">
        <v>59</v>
      </c>
    </row>
    <row r="44" spans="1:10" x14ac:dyDescent="0.3">
      <c r="A44" t="s">
        <v>150</v>
      </c>
      <c r="B44" cm="1">
        <f t="array" ref="B44:J44">B37:J37</f>
        <v>2</v>
      </c>
      <c r="C44">
        <v>7</v>
      </c>
      <c r="D44">
        <v>10</v>
      </c>
      <c r="E44">
        <v>2</v>
      </c>
      <c r="F44">
        <v>1</v>
      </c>
      <c r="G44">
        <v>18</v>
      </c>
      <c r="H44">
        <v>0</v>
      </c>
      <c r="I44">
        <v>7</v>
      </c>
      <c r="J44">
        <v>47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ST1 List of ES and EM practices</vt:lpstr>
      <vt:lpstr>ST2 List of resources consulted</vt:lpstr>
      <vt:lpstr>graphs_no linked to formulas</vt:lpstr>
    </vt:vector>
  </TitlesOfParts>
  <Company>Wageningen University and Research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Cajiao Vargas, Daniela</dc:creator>
  <cp:lastModifiedBy>Helle Goldman</cp:lastModifiedBy>
  <dcterms:created xsi:type="dcterms:W3CDTF">2024-10-29T10:39:17Z</dcterms:created>
  <dcterms:modified xsi:type="dcterms:W3CDTF">2025-07-11T16:38:27Z</dcterms:modified>
</cp:coreProperties>
</file>