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le\Documents\helle\1_2020 vol\10_Plunkett_3511\"/>
    </mc:Choice>
  </mc:AlternateContent>
  <xr:revisionPtr revIDLastSave="0" documentId="8_{CD9EA547-4CA0-4005-AF5D-498B496487CB}" xr6:coauthVersionLast="41" xr6:coauthVersionMax="41" xr10:uidLastSave="{00000000-0000-0000-0000-000000000000}"/>
  <bookViews>
    <workbookView xWindow="380" yWindow="380" windowWidth="18690" windowHeight="9880" xr2:uid="{00000000-000D-0000-FFFF-FFFF00000000}"/>
  </bookViews>
  <sheets>
    <sheet name="READ_ME" sheetId="3" r:id="rId1"/>
    <sheet name="Sample details" sheetId="4" r:id="rId2"/>
    <sheet name="Major element geochemistry" sheetId="1" r:id="rId3"/>
    <sheet name="Secondary glass standard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2" l="1"/>
  <c r="D19" i="2"/>
  <c r="E19" i="2"/>
  <c r="F19" i="2"/>
  <c r="G19" i="2"/>
  <c r="H19" i="2"/>
  <c r="I19" i="2"/>
  <c r="J19" i="2"/>
  <c r="K19" i="2"/>
  <c r="M19" i="2"/>
  <c r="N19" i="2"/>
  <c r="C20" i="2"/>
  <c r="D20" i="2"/>
  <c r="E20" i="2"/>
  <c r="F20" i="2"/>
  <c r="G20" i="2"/>
  <c r="H20" i="2"/>
  <c r="I20" i="2"/>
  <c r="J20" i="2"/>
  <c r="K20" i="2"/>
  <c r="M20" i="2"/>
  <c r="N20" i="2"/>
  <c r="C28" i="2"/>
  <c r="D28" i="2"/>
  <c r="E28" i="2"/>
  <c r="F28" i="2"/>
  <c r="G28" i="2"/>
  <c r="H28" i="2"/>
  <c r="I28" i="2"/>
  <c r="J28" i="2"/>
  <c r="K28" i="2"/>
  <c r="M28" i="2"/>
  <c r="N28" i="2"/>
  <c r="C29" i="2"/>
  <c r="D29" i="2"/>
  <c r="E29" i="2"/>
  <c r="F29" i="2"/>
  <c r="G29" i="2"/>
  <c r="H29" i="2"/>
  <c r="I29" i="2"/>
  <c r="J29" i="2"/>
  <c r="K29" i="2"/>
  <c r="M29" i="2"/>
  <c r="N29" i="2"/>
  <c r="C38" i="2"/>
  <c r="D38" i="2"/>
  <c r="E38" i="2"/>
  <c r="F38" i="2"/>
  <c r="G38" i="2"/>
  <c r="H38" i="2"/>
  <c r="I38" i="2"/>
  <c r="J38" i="2"/>
  <c r="K38" i="2"/>
  <c r="L38" i="2"/>
  <c r="M38" i="2"/>
  <c r="N38" i="2"/>
  <c r="C39" i="2"/>
  <c r="D39" i="2"/>
  <c r="E39" i="2"/>
  <c r="F39" i="2"/>
  <c r="G39" i="2"/>
  <c r="H39" i="2"/>
  <c r="I39" i="2"/>
  <c r="J39" i="2"/>
  <c r="K39" i="2"/>
  <c r="L39" i="2"/>
  <c r="M39" i="2"/>
  <c r="N39" i="2"/>
  <c r="C45" i="2"/>
  <c r="D45" i="2"/>
  <c r="E45" i="2"/>
  <c r="F45" i="2"/>
  <c r="G45" i="2"/>
  <c r="H45" i="2"/>
  <c r="I45" i="2"/>
  <c r="J45" i="2"/>
  <c r="K45" i="2"/>
  <c r="L45" i="2"/>
  <c r="M45" i="2"/>
  <c r="N45" i="2"/>
  <c r="C46" i="2"/>
  <c r="D46" i="2"/>
  <c r="E46" i="2"/>
  <c r="F46" i="2"/>
  <c r="G46" i="2"/>
  <c r="H46" i="2"/>
  <c r="I46" i="2"/>
  <c r="J46" i="2"/>
  <c r="K46" i="2"/>
  <c r="L46" i="2"/>
  <c r="M46" i="2"/>
  <c r="N46" i="2"/>
  <c r="C62" i="2"/>
  <c r="D62" i="2"/>
  <c r="E62" i="2"/>
  <c r="F62" i="2"/>
  <c r="G62" i="2"/>
  <c r="H62" i="2"/>
  <c r="I62" i="2"/>
  <c r="J62" i="2"/>
  <c r="K62" i="2"/>
  <c r="L62" i="2"/>
  <c r="M62" i="2"/>
  <c r="N62" i="2"/>
  <c r="C63" i="2"/>
  <c r="D63" i="2"/>
  <c r="E63" i="2"/>
  <c r="F63" i="2"/>
  <c r="G63" i="2"/>
  <c r="H63" i="2"/>
  <c r="I63" i="2"/>
  <c r="J63" i="2"/>
  <c r="K63" i="2"/>
  <c r="L63" i="2"/>
  <c r="M63" i="2"/>
  <c r="N63" i="2"/>
  <c r="C71" i="2"/>
  <c r="D71" i="2"/>
  <c r="E71" i="2"/>
  <c r="F71" i="2"/>
  <c r="G71" i="2"/>
  <c r="H71" i="2"/>
  <c r="I71" i="2"/>
  <c r="J71" i="2"/>
  <c r="K71" i="2"/>
  <c r="L71" i="2"/>
  <c r="M71" i="2"/>
  <c r="N71" i="2"/>
  <c r="C72" i="2"/>
  <c r="D72" i="2"/>
  <c r="E72" i="2"/>
  <c r="F72" i="2"/>
  <c r="G72" i="2"/>
  <c r="H72" i="2"/>
  <c r="I72" i="2"/>
  <c r="J72" i="2"/>
  <c r="K72" i="2"/>
  <c r="L72" i="2"/>
  <c r="M72" i="2"/>
  <c r="N72" i="2"/>
  <c r="C80" i="2"/>
  <c r="D80" i="2"/>
  <c r="E80" i="2"/>
  <c r="F80" i="2"/>
  <c r="G80" i="2"/>
  <c r="H80" i="2"/>
  <c r="I80" i="2"/>
  <c r="J80" i="2"/>
  <c r="K80" i="2"/>
  <c r="L80" i="2"/>
  <c r="M80" i="2"/>
  <c r="N80" i="2"/>
  <c r="C81" i="2"/>
  <c r="D81" i="2"/>
  <c r="E81" i="2"/>
  <c r="F81" i="2"/>
  <c r="G81" i="2"/>
  <c r="H81" i="2"/>
  <c r="I81" i="2"/>
  <c r="J81" i="2"/>
  <c r="K81" i="2"/>
  <c r="L81" i="2"/>
  <c r="M81" i="2"/>
  <c r="N81" i="2"/>
  <c r="C86" i="2"/>
  <c r="D86" i="2"/>
  <c r="E86" i="2"/>
  <c r="F86" i="2"/>
  <c r="G86" i="2"/>
  <c r="H86" i="2"/>
  <c r="I86" i="2"/>
  <c r="J86" i="2"/>
  <c r="K86" i="2"/>
  <c r="L86" i="2"/>
  <c r="M86" i="2"/>
  <c r="N86" i="2"/>
  <c r="C87" i="2"/>
  <c r="D87" i="2"/>
  <c r="E87" i="2"/>
  <c r="F87" i="2"/>
  <c r="G87" i="2"/>
  <c r="H87" i="2"/>
  <c r="I87" i="2"/>
  <c r="J87" i="2"/>
  <c r="K87" i="2"/>
  <c r="L87" i="2"/>
  <c r="M87" i="2"/>
  <c r="N87" i="2"/>
</calcChain>
</file>

<file path=xl/sharedStrings.xml><?xml version="1.0" encoding="utf-8"?>
<sst xmlns="http://schemas.openxmlformats.org/spreadsheetml/2006/main" count="270" uniqueCount="119">
  <si>
    <t>#3</t>
  </si>
  <si>
    <t>#2</t>
  </si>
  <si>
    <t>#1</t>
  </si>
  <si>
    <t>Unknown</t>
  </si>
  <si>
    <t>KATLA</t>
  </si>
  <si>
    <t>QUB-1974</t>
  </si>
  <si>
    <t>QUB-1873</t>
  </si>
  <si>
    <t>QUB-1872</t>
  </si>
  <si>
    <t>QUB-1835</t>
  </si>
  <si>
    <t>Date of analysis</t>
  </si>
  <si>
    <t>Total</t>
  </si>
  <si>
    <t>Cl</t>
  </si>
  <si>
    <t>CaO</t>
  </si>
  <si>
    <t>MgO</t>
  </si>
  <si>
    <t>MnO</t>
  </si>
  <si>
    <t>Shard no.</t>
  </si>
  <si>
    <t>Correlative</t>
  </si>
  <si>
    <t>Sample no.</t>
  </si>
  <si>
    <t>SD</t>
  </si>
  <si>
    <t>Mean</t>
  </si>
  <si>
    <t>Laki-3</t>
  </si>
  <si>
    <t>Laki-2</t>
  </si>
  <si>
    <t>Laki-1</t>
  </si>
  <si>
    <t>Atho-6</t>
  </si>
  <si>
    <t>Atho-5</t>
  </si>
  <si>
    <t>Atho-4</t>
  </si>
  <si>
    <t>Atho-3</t>
  </si>
  <si>
    <t>Atho-2</t>
  </si>
  <si>
    <t>Atho-1</t>
  </si>
  <si>
    <t>Lipari6</t>
  </si>
  <si>
    <t>Lipari5</t>
  </si>
  <si>
    <t>Lipari4</t>
  </si>
  <si>
    <t>Lipari3</t>
  </si>
  <si>
    <t>Lipari2</t>
  </si>
  <si>
    <t>Lipari1</t>
  </si>
  <si>
    <t>Lipari14</t>
  </si>
  <si>
    <t>Lipari13</t>
  </si>
  <si>
    <t>Lipari12</t>
  </si>
  <si>
    <t>Lipari11</t>
  </si>
  <si>
    <t>Lipari10</t>
  </si>
  <si>
    <t>Lipari9</t>
  </si>
  <si>
    <t>Lipari8</t>
  </si>
  <si>
    <t>Lipari7</t>
  </si>
  <si>
    <t>Laki-5</t>
  </si>
  <si>
    <t>-</t>
  </si>
  <si>
    <t>2SD</t>
  </si>
  <si>
    <t>Kuehn et al. 2011</t>
  </si>
  <si>
    <t>Laki</t>
  </si>
  <si>
    <t>Óskarsson et al. 1982</t>
  </si>
  <si>
    <t>XRF</t>
  </si>
  <si>
    <t>ATho</t>
  </si>
  <si>
    <t>Lipari</t>
  </si>
  <si>
    <t>RECOMMENDED VALUES</t>
  </si>
  <si>
    <t>wt%</t>
  </si>
  <si>
    <t>Original total</t>
  </si>
  <si>
    <t>NS1-2011 Age</t>
  </si>
  <si>
    <t>#1a</t>
  </si>
  <si>
    <t>#1c</t>
  </si>
  <si>
    <t>Raw data</t>
  </si>
  <si>
    <t>Normalised data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</si>
  <si>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5</t>
    </r>
  </si>
  <si>
    <t>References</t>
  </si>
  <si>
    <t>Polar Research</t>
  </si>
  <si>
    <t>Gill Plunkett, Michael Sigl, Jonathan R. Pilcher, Joseph R. McConnell, Nathan Chellman, J.P. Steffensen &amp; Ulf Büntgen</t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</si>
  <si>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</si>
  <si>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TiO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</si>
  <si>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Al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</si>
  <si>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FeO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</si>
  <si>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Na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</si>
  <si>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</si>
  <si>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t>QUB-1880</t>
  </si>
  <si>
    <r>
      <t>FeO</t>
    </r>
    <r>
      <rPr>
        <b/>
        <vertAlign val="subscript"/>
        <sz val="11"/>
        <color rgb="FF3F3F76"/>
        <rFont val="Calibri"/>
        <family val="2"/>
        <scheme val="minor"/>
      </rPr>
      <t>total</t>
    </r>
  </si>
  <si>
    <r>
      <t>SiO</t>
    </r>
    <r>
      <rPr>
        <b/>
        <vertAlign val="subscript"/>
        <sz val="11"/>
        <color rgb="FF3F3F76"/>
        <rFont val="Calibri"/>
        <family val="2"/>
        <scheme val="minor"/>
      </rPr>
      <t>2</t>
    </r>
  </si>
  <si>
    <r>
      <t>TiO</t>
    </r>
    <r>
      <rPr>
        <b/>
        <vertAlign val="subscript"/>
        <sz val="11"/>
        <color rgb="FF3F3F76"/>
        <rFont val="Calibri"/>
        <family val="2"/>
        <scheme val="minor"/>
      </rPr>
      <t>2</t>
    </r>
  </si>
  <si>
    <r>
      <t>Al</t>
    </r>
    <r>
      <rPr>
        <b/>
        <vertAlign val="subscript"/>
        <sz val="11"/>
        <color rgb="FF3F3F76"/>
        <rFont val="Calibri"/>
        <family val="2"/>
        <scheme val="minor"/>
      </rPr>
      <t>2</t>
    </r>
    <r>
      <rPr>
        <b/>
        <sz val="11"/>
        <color rgb="FF3F3F76"/>
        <rFont val="Calibri"/>
        <family val="2"/>
        <scheme val="minor"/>
      </rPr>
      <t>O</t>
    </r>
    <r>
      <rPr>
        <b/>
        <vertAlign val="subscript"/>
        <sz val="11"/>
        <color rgb="FF3F3F76"/>
        <rFont val="Calibri"/>
        <family val="2"/>
        <scheme val="minor"/>
      </rPr>
      <t>3</t>
    </r>
  </si>
  <si>
    <r>
      <t>Na</t>
    </r>
    <r>
      <rPr>
        <b/>
        <vertAlign val="subscript"/>
        <sz val="11"/>
        <color rgb="FF3F3F76"/>
        <rFont val="Calibri"/>
        <family val="2"/>
        <scheme val="minor"/>
      </rPr>
      <t>2</t>
    </r>
    <r>
      <rPr>
        <b/>
        <sz val="11"/>
        <color rgb="FF3F3F76"/>
        <rFont val="Calibri"/>
        <family val="2"/>
        <scheme val="minor"/>
      </rPr>
      <t>O</t>
    </r>
  </si>
  <si>
    <r>
      <t>K</t>
    </r>
    <r>
      <rPr>
        <b/>
        <vertAlign val="subscript"/>
        <sz val="11"/>
        <color rgb="FF3F3F76"/>
        <rFont val="Calibri"/>
        <family val="2"/>
        <scheme val="minor"/>
      </rPr>
      <t>2</t>
    </r>
    <r>
      <rPr>
        <b/>
        <sz val="11"/>
        <color rgb="FF3F3F76"/>
        <rFont val="Calibri"/>
        <family val="2"/>
        <scheme val="minor"/>
      </rPr>
      <t>O</t>
    </r>
  </si>
  <si>
    <r>
      <t>P</t>
    </r>
    <r>
      <rPr>
        <b/>
        <vertAlign val="subscript"/>
        <sz val="11"/>
        <color rgb="FF3F3F76"/>
        <rFont val="Calibri"/>
        <family val="2"/>
        <scheme val="minor"/>
      </rPr>
      <t>2</t>
    </r>
    <r>
      <rPr>
        <b/>
        <sz val="11"/>
        <color rgb="FF3F3F76"/>
        <rFont val="Calibri"/>
        <family val="2"/>
        <scheme val="minor"/>
      </rPr>
      <t>O</t>
    </r>
    <r>
      <rPr>
        <b/>
        <vertAlign val="subscript"/>
        <sz val="11"/>
        <color rgb="FF3F3F76"/>
        <rFont val="Calibri"/>
        <family val="2"/>
        <scheme val="minor"/>
      </rPr>
      <t>5</t>
    </r>
  </si>
  <si>
    <r>
      <t>SiO</t>
    </r>
    <r>
      <rPr>
        <b/>
        <vertAlign val="subscript"/>
        <sz val="11"/>
        <color rgb="FF006100"/>
        <rFont val="Calibri"/>
        <family val="2"/>
        <scheme val="minor"/>
      </rPr>
      <t>2</t>
    </r>
  </si>
  <si>
    <r>
      <t>TiO</t>
    </r>
    <r>
      <rPr>
        <b/>
        <vertAlign val="subscript"/>
        <sz val="11"/>
        <color rgb="FF006100"/>
        <rFont val="Calibri"/>
        <family val="2"/>
        <scheme val="minor"/>
      </rPr>
      <t>2</t>
    </r>
  </si>
  <si>
    <r>
      <t>Al</t>
    </r>
    <r>
      <rPr>
        <b/>
        <vertAlign val="subscript"/>
        <sz val="11"/>
        <color rgb="FF006100"/>
        <rFont val="Calibri"/>
        <family val="2"/>
        <scheme val="minor"/>
      </rPr>
      <t>2</t>
    </r>
    <r>
      <rPr>
        <b/>
        <sz val="11"/>
        <color rgb="FF006100"/>
        <rFont val="Calibri"/>
        <family val="2"/>
        <scheme val="minor"/>
      </rPr>
      <t>O</t>
    </r>
    <r>
      <rPr>
        <b/>
        <vertAlign val="subscript"/>
        <sz val="11"/>
        <color rgb="FF006100"/>
        <rFont val="Calibri"/>
        <family val="2"/>
        <scheme val="minor"/>
      </rPr>
      <t>3</t>
    </r>
  </si>
  <si>
    <r>
      <t>FeO</t>
    </r>
    <r>
      <rPr>
        <b/>
        <vertAlign val="subscript"/>
        <sz val="11"/>
        <color rgb="FF006100"/>
        <rFont val="Calibri"/>
        <family val="2"/>
        <scheme val="minor"/>
      </rPr>
      <t>total</t>
    </r>
  </si>
  <si>
    <r>
      <t>Na</t>
    </r>
    <r>
      <rPr>
        <b/>
        <vertAlign val="subscript"/>
        <sz val="11"/>
        <color rgb="FF006100"/>
        <rFont val="Calibri"/>
        <family val="2"/>
        <scheme val="minor"/>
      </rPr>
      <t>2</t>
    </r>
    <r>
      <rPr>
        <b/>
        <sz val="11"/>
        <color rgb="FF006100"/>
        <rFont val="Calibri"/>
        <family val="2"/>
        <scheme val="minor"/>
      </rPr>
      <t>O</t>
    </r>
  </si>
  <si>
    <r>
      <t>K</t>
    </r>
    <r>
      <rPr>
        <b/>
        <vertAlign val="subscript"/>
        <sz val="11"/>
        <color rgb="FF006100"/>
        <rFont val="Calibri"/>
        <family val="2"/>
        <scheme val="minor"/>
      </rPr>
      <t>2</t>
    </r>
    <r>
      <rPr>
        <b/>
        <sz val="11"/>
        <color rgb="FF006100"/>
        <rFont val="Calibri"/>
        <family val="2"/>
        <scheme val="minor"/>
      </rPr>
      <t>O</t>
    </r>
  </si>
  <si>
    <r>
      <t>P</t>
    </r>
    <r>
      <rPr>
        <b/>
        <vertAlign val="subscript"/>
        <sz val="11"/>
        <color rgb="FF006100"/>
        <rFont val="Calibri"/>
        <family val="2"/>
        <scheme val="minor"/>
      </rPr>
      <t>2</t>
    </r>
    <r>
      <rPr>
        <b/>
        <sz val="11"/>
        <color rgb="FF006100"/>
        <rFont val="Calibri"/>
        <family val="2"/>
        <scheme val="minor"/>
      </rPr>
      <t>O</t>
    </r>
    <r>
      <rPr>
        <b/>
        <vertAlign val="subscript"/>
        <sz val="11"/>
        <color rgb="FF006100"/>
        <rFont val="Calibri"/>
        <family val="2"/>
        <scheme val="minor"/>
      </rPr>
      <t>5</t>
    </r>
  </si>
  <si>
    <t>QUB</t>
  </si>
  <si>
    <t>to (m)</t>
  </si>
  <si>
    <t>From (m)</t>
  </si>
  <si>
    <t>no tephra</t>
  </si>
  <si>
    <t>3+ platey types - uncertain</t>
  </si>
  <si>
    <t>1 brown</t>
  </si>
  <si>
    <t>Tephra</t>
  </si>
  <si>
    <t>QUB-</t>
  </si>
  <si>
    <t>Mass ice (g)</t>
  </si>
  <si>
    <t>Mid-point age CE</t>
  </si>
  <si>
    <t>To (m)</t>
  </si>
  <si>
    <t>TUNU2013</t>
  </si>
  <si>
    <t>NEEM-2011-S1</t>
  </si>
  <si>
    <t>3) Major element geochemistry (wt%) of secondary glass standards (as available) measured during analytical sessions, and published values.</t>
  </si>
  <si>
    <t>1) Details of samples examined from NEEM-2011-S1 and TUNU2013.</t>
  </si>
  <si>
    <t>1 shard</t>
  </si>
  <si>
    <t>TUNU2013 [core 157]*</t>
  </si>
  <si>
    <t>no data</t>
  </si>
  <si>
    <t>possible tephra (colourless and brown; blocky, platey)</t>
  </si>
  <si>
    <t>1 + 5 probable shards</t>
  </si>
  <si>
    <r>
      <t>Eqivalent surface area (cm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</si>
  <si>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>Equivalent surface area (cm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</si>
  <si>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t>1 probable shard</t>
  </si>
  <si>
    <t>mineral entrapment</t>
  </si>
  <si>
    <r>
      <t xml:space="preserve">Coarse (&gt;10 </t>
    </r>
    <r>
      <rPr>
        <b/>
        <i/>
        <sz val="11"/>
        <rFont val="Calibri"/>
        <family val="2"/>
      </rPr>
      <t>μ</t>
    </r>
    <r>
      <rPr>
        <b/>
        <sz val="11"/>
        <rFont val="Calibri"/>
        <family val="2"/>
        <scheme val="minor"/>
      </rPr>
      <t>m) particle concentration (grains g</t>
    </r>
    <r>
      <rPr>
        <b/>
        <vertAlign val="superscript"/>
        <sz val="11"/>
        <rFont val="Calibri"/>
        <family val="2"/>
        <scheme val="minor"/>
      </rPr>
      <t>-1</t>
    </r>
    <r>
      <rPr>
        <b/>
        <sz val="11"/>
        <rFont val="Calibri"/>
        <family val="2"/>
        <scheme val="minor"/>
      </rPr>
      <t>)</t>
    </r>
  </si>
  <si>
    <r>
      <t>Coarse (&gt;10 μm) particle concentration (grains g</t>
    </r>
    <r>
      <rPr>
        <b/>
        <vertAlign val="superscript"/>
        <sz val="11"/>
        <rFont val="Calibri"/>
        <family val="2"/>
        <scheme val="minor"/>
      </rPr>
      <t>-1</t>
    </r>
    <r>
      <rPr>
        <b/>
        <sz val="11"/>
        <rFont val="Calibri"/>
        <family val="2"/>
        <scheme val="minor"/>
      </rPr>
      <t>)</t>
    </r>
  </si>
  <si>
    <t>Coarse (&gt;10 μm) particle number</t>
  </si>
  <si>
    <t>4 colourless + 4 possible shards</t>
  </si>
  <si>
    <r>
      <t xml:space="preserve">Coulter S.E., Pilcher J.R., Hall V.A., Plunkett G. &amp; Davies S.M. 2010. Testing the reliability of the JEOL FEGSEM 6500F electron microprobe for quantitative major element analysis of glass shards from rhyolitic tephra. </t>
    </r>
    <r>
      <rPr>
        <i/>
        <sz val="11"/>
        <color theme="1"/>
        <rFont val="Calibri"/>
        <family val="2"/>
        <scheme val="minor"/>
      </rPr>
      <t>Boreas 39</t>
    </r>
    <r>
      <rPr>
        <sz val="11"/>
        <color theme="1"/>
        <rFont val="Calibri"/>
        <family val="2"/>
        <scheme val="minor"/>
      </rPr>
      <t>, 163-169.</t>
    </r>
  </si>
  <si>
    <r>
      <t xml:space="preserve">Kuehn S.C., Froese D.G. &amp; Shane P.A.R. 2011. The INTAV intercomparison of electron-beam microanalysis of glass by tephrochronology laboratories, results and recommendations. </t>
    </r>
    <r>
      <rPr>
        <i/>
        <sz val="11"/>
        <color theme="1"/>
        <rFont val="Calibri"/>
        <family val="2"/>
        <scheme val="minor"/>
      </rPr>
      <t>Quaternary International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246</t>
    </r>
    <r>
      <rPr>
        <sz val="11"/>
        <color theme="1"/>
        <rFont val="Calibri"/>
        <family val="2"/>
        <scheme val="minor"/>
      </rPr>
      <t>, 19-47.</t>
    </r>
  </si>
  <si>
    <r>
      <t xml:space="preserve">Óskarsson N., Sigvaldason G.E. &amp; Steinthórsson S. 1982. A dynamic model of rift zone petrogenesis and the regional petrology of Iceland. </t>
    </r>
    <r>
      <rPr>
        <i/>
        <sz val="11"/>
        <color theme="1"/>
        <rFont val="Calibri"/>
        <family val="2"/>
        <scheme val="minor"/>
      </rPr>
      <t>Journal of Petrology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>, 28-74.</t>
    </r>
  </si>
  <si>
    <t>Smoking guns and volcanic ash: the importance of sparse tephras in Greenland ice cores</t>
  </si>
  <si>
    <t>2) Major element geochemistry (wt%) of glass shards from the 815 to 835 CE interval of the NEEM-2011-S1 and TUNU2013 ice cores. Samples were analysed on a JEOL FEGSEM 6500F at Queen's University Belfast, following the parameters outlined by Coulter et al. (2010), with the addition of Cl measured by electron dispersive spectrometry and P measured by wavelength dispersive spectrometry (30 s peak count, 10 s background) and a total live analysis time of 150 s.</t>
  </si>
  <si>
    <t>*Samples from parallel core 157. Depths synchronized to main core based on sulphur record.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</si>
</sst>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4"/>
      <color rgb="FF3F3F76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vertAlign val="subscript"/>
      <sz val="11"/>
      <color rgb="FF3F3F76"/>
      <name val="Calibri"/>
      <family val="2"/>
      <scheme val="minor"/>
    </font>
    <font>
      <b/>
      <vertAlign val="subscript"/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85">
    <xf numFmtId="0" fontId="0" fillId="0" borderId="0" xfId="0"/>
    <xf numFmtId="0" fontId="0" fillId="0" borderId="0" xfId="0" applyFont="1"/>
    <xf numFmtId="0" fontId="0" fillId="0" borderId="0" xfId="0" applyFont="1" applyBorder="1"/>
    <xf numFmtId="0" fontId="6" fillId="0" borderId="0" xfId="0" applyFont="1"/>
    <xf numFmtId="14" fontId="0" fillId="0" borderId="0" xfId="0" applyNumberFormat="1" applyFont="1"/>
    <xf numFmtId="0" fontId="5" fillId="0" borderId="0" xfId="0" applyFont="1"/>
    <xf numFmtId="0" fontId="7" fillId="0" borderId="0" xfId="0" applyFont="1"/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0" fillId="4" borderId="0" xfId="0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0" fillId="4" borderId="0" xfId="0" applyFont="1" applyFill="1" applyBorder="1"/>
    <xf numFmtId="0" fontId="0" fillId="4" borderId="2" xfId="0" applyFont="1" applyFill="1" applyBorder="1"/>
    <xf numFmtId="0" fontId="0" fillId="4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5" fillId="0" borderId="2" xfId="0" applyFont="1" applyBorder="1"/>
    <xf numFmtId="0" fontId="2" fillId="3" borderId="1" xfId="2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Alignment="1"/>
    <xf numFmtId="2" fontId="6" fillId="0" borderId="0" xfId="0" applyNumberFormat="1" applyFont="1" applyFill="1" applyAlignment="1">
      <alignment horizontal="center"/>
    </xf>
    <xf numFmtId="2" fontId="2" fillId="3" borderId="1" xfId="2" applyNumberFormat="1" applyFont="1" applyAlignment="1">
      <alignment horizontal="center"/>
    </xf>
    <xf numFmtId="0" fontId="2" fillId="3" borderId="1" xfId="2" applyFont="1" applyAlignment="1">
      <alignment horizontal="center"/>
    </xf>
    <xf numFmtId="2" fontId="13" fillId="3" borderId="1" xfId="2" applyNumberFormat="1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17" fillId="4" borderId="0" xfId="0" applyFont="1" applyFill="1"/>
    <xf numFmtId="0" fontId="0" fillId="4" borderId="0" xfId="0" applyFill="1" applyAlignment="1"/>
    <xf numFmtId="0" fontId="18" fillId="4" borderId="0" xfId="0" applyFont="1" applyFill="1" applyAlignment="1"/>
    <xf numFmtId="2" fontId="1" fillId="2" borderId="6" xfId="1" applyNumberFormat="1" applyBorder="1" applyAlignment="1">
      <alignment horizontal="center"/>
    </xf>
    <xf numFmtId="0" fontId="1" fillId="2" borderId="6" xfId="1" applyBorder="1" applyAlignment="1">
      <alignment horizontal="center"/>
    </xf>
    <xf numFmtId="2" fontId="12" fillId="2" borderId="6" xfId="1" applyNumberFormat="1" applyFont="1" applyBorder="1" applyAlignment="1">
      <alignment horizontal="center"/>
    </xf>
    <xf numFmtId="2" fontId="13" fillId="3" borderId="3" xfId="2" applyNumberFormat="1" applyFont="1" applyBorder="1" applyAlignment="1">
      <alignment horizontal="center"/>
    </xf>
    <xf numFmtId="2" fontId="2" fillId="3" borderId="3" xfId="2" applyNumberFormat="1" applyFont="1" applyBorder="1" applyAlignment="1">
      <alignment horizontal="center"/>
    </xf>
    <xf numFmtId="0" fontId="2" fillId="3" borderId="3" xfId="2" applyFont="1" applyBorder="1" applyAlignment="1">
      <alignment horizontal="center"/>
    </xf>
    <xf numFmtId="2" fontId="3" fillId="3" borderId="3" xfId="2" applyNumberFormat="1" applyFont="1" applyBorder="1" applyAlignment="1">
      <alignment horizontal="center"/>
    </xf>
    <xf numFmtId="0" fontId="3" fillId="3" borderId="3" xfId="2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64" fontId="6" fillId="4" borderId="6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6" fillId="0" borderId="0" xfId="0" applyFont="1" applyFill="1"/>
    <xf numFmtId="0" fontId="21" fillId="0" borderId="6" xfId="0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0" xfId="0" applyFont="1" applyBorder="1"/>
    <xf numFmtId="2" fontId="6" fillId="0" borderId="0" xfId="0" applyNumberFormat="1" applyFont="1"/>
    <xf numFmtId="2" fontId="6" fillId="0" borderId="6" xfId="0" applyNumberFormat="1" applyFont="1" applyBorder="1" applyAlignment="1">
      <alignment horizontal="center"/>
    </xf>
    <xf numFmtId="0" fontId="23" fillId="0" borderId="0" xfId="0" applyFont="1"/>
    <xf numFmtId="2" fontId="24" fillId="2" borderId="6" xfId="1" applyNumberFormat="1" applyFont="1" applyBorder="1" applyAlignment="1">
      <alignment horizontal="center"/>
    </xf>
    <xf numFmtId="0" fontId="24" fillId="2" borderId="6" xfId="1" applyFont="1" applyBorder="1" applyAlignment="1">
      <alignment horizontal="center"/>
    </xf>
    <xf numFmtId="2" fontId="3" fillId="2" borderId="6" xfId="1" applyNumberFormat="1" applyFont="1" applyBorder="1" applyAlignment="1">
      <alignment horizontal="center"/>
    </xf>
    <xf numFmtId="0" fontId="3" fillId="2" borderId="6" xfId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5" fillId="2" borderId="0" xfId="1" applyFont="1" applyAlignment="1">
      <alignment horizontal="center"/>
    </xf>
    <xf numFmtId="0" fontId="14" fillId="3" borderId="3" xfId="2" applyFont="1" applyBorder="1" applyAlignment="1">
      <alignment horizontal="center"/>
    </xf>
    <xf numFmtId="0" fontId="14" fillId="3" borderId="4" xfId="2" applyFont="1" applyBorder="1" applyAlignment="1">
      <alignment horizontal="center"/>
    </xf>
    <xf numFmtId="0" fontId="14" fillId="3" borderId="5" xfId="2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GridLines="0" tabSelected="1" topLeftCell="A6" workbookViewId="0">
      <selection activeCell="A16" sqref="A16:O16"/>
    </sheetView>
  </sheetViews>
  <sheetFormatPr defaultColWidth="8.81640625" defaultRowHeight="14.5" x14ac:dyDescent="0.35"/>
  <cols>
    <col min="1" max="16384" width="8.81640625" style="37"/>
  </cols>
  <sheetData>
    <row r="1" spans="1:15" ht="18.5" x14ac:dyDescent="0.45">
      <c r="A1" s="77" t="s">
        <v>116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8.5" x14ac:dyDescent="0.45">
      <c r="A2" s="39" t="s">
        <v>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8.5" x14ac:dyDescent="0.45">
      <c r="A3" s="41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35">
      <c r="A4" s="32"/>
    </row>
    <row r="5" spans="1:15" x14ac:dyDescent="0.35">
      <c r="A5" s="32" t="s">
        <v>99</v>
      </c>
    </row>
    <row r="6" spans="1:15" x14ac:dyDescent="0.35">
      <c r="A6" s="32"/>
    </row>
    <row r="7" spans="1:15" ht="50.65" customHeight="1" x14ac:dyDescent="0.35">
      <c r="A7" s="78" t="s">
        <v>117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x14ac:dyDescent="0.35">
      <c r="A8" s="32"/>
    </row>
    <row r="9" spans="1:15" x14ac:dyDescent="0.35">
      <c r="A9" s="32" t="s">
        <v>98</v>
      </c>
    </row>
    <row r="10" spans="1:15" x14ac:dyDescent="0.35">
      <c r="A10" s="32"/>
    </row>
    <row r="11" spans="1:15" x14ac:dyDescent="0.35">
      <c r="A11" s="38" t="s">
        <v>61</v>
      </c>
    </row>
    <row r="12" spans="1:15" ht="30" customHeight="1" x14ac:dyDescent="0.35">
      <c r="A12" s="78" t="s">
        <v>113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x14ac:dyDescent="0.35">
      <c r="A13" s="32"/>
    </row>
    <row r="14" spans="1:15" ht="31" customHeight="1" x14ac:dyDescent="0.35">
      <c r="A14" s="78" t="s">
        <v>114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1:15" x14ac:dyDescent="0.35">
      <c r="A15" s="32"/>
    </row>
    <row r="16" spans="1:15" x14ac:dyDescent="0.35">
      <c r="A16" s="79" t="s">
        <v>115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</row>
  </sheetData>
  <mergeCells count="5">
    <mergeCell ref="A1:O1"/>
    <mergeCell ref="A7:O7"/>
    <mergeCell ref="A12:O12"/>
    <mergeCell ref="A14:O14"/>
    <mergeCell ref="A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U52"/>
  <sheetViews>
    <sheetView showGridLines="0" topLeftCell="A34" workbookViewId="0">
      <selection activeCell="A52" sqref="A52"/>
    </sheetView>
  </sheetViews>
  <sheetFormatPr defaultColWidth="8.81640625" defaultRowHeight="14.5" x14ac:dyDescent="0.35"/>
  <cols>
    <col min="1" max="1" width="10.1796875" style="3" customWidth="1"/>
    <col min="2" max="2" width="7" style="3" bestFit="1" customWidth="1"/>
    <col min="3" max="3" width="16.26953125" style="3" bestFit="1" customWidth="1"/>
    <col min="4" max="4" width="11.453125" style="3" bestFit="1" customWidth="1"/>
    <col min="5" max="5" width="27.26953125" style="8" bestFit="1" customWidth="1"/>
    <col min="6" max="6" width="8.81640625" style="8"/>
    <col min="7" max="7" width="50" style="3" bestFit="1" customWidth="1"/>
    <col min="8" max="8" width="41.7265625" style="8" bestFit="1" customWidth="1"/>
    <col min="9" max="9" width="10.26953125" style="8" bestFit="1" customWidth="1"/>
    <col min="10" max="12" width="8.81640625" style="8"/>
    <col min="13" max="14" width="8.81640625" style="3"/>
    <col min="15" max="15" width="10" style="3" customWidth="1"/>
    <col min="16" max="17" width="8.81640625" style="3"/>
    <col min="18" max="18" width="10.453125" style="3" bestFit="1" customWidth="1"/>
    <col min="19" max="19" width="10.7265625" style="3" bestFit="1" customWidth="1"/>
    <col min="20" max="20" width="7.54296875" style="3" bestFit="1" customWidth="1"/>
    <col min="21" max="16384" width="8.81640625" style="3"/>
  </cols>
  <sheetData>
    <row r="1" spans="1:21" ht="18.5" x14ac:dyDescent="0.45">
      <c r="A1" s="69" t="s">
        <v>97</v>
      </c>
    </row>
    <row r="2" spans="1:21" ht="16.5" x14ac:dyDescent="0.35">
      <c r="A2" s="61" t="s">
        <v>87</v>
      </c>
      <c r="B2" s="58" t="s">
        <v>86</v>
      </c>
      <c r="C2" s="58" t="s">
        <v>94</v>
      </c>
      <c r="D2" s="61" t="s">
        <v>93</v>
      </c>
      <c r="E2" s="58" t="s">
        <v>105</v>
      </c>
      <c r="F2" s="58" t="s">
        <v>92</v>
      </c>
      <c r="G2" s="58" t="s">
        <v>91</v>
      </c>
      <c r="H2" s="61" t="s">
        <v>109</v>
      </c>
    </row>
    <row r="3" spans="1:21" x14ac:dyDescent="0.35">
      <c r="A3" s="62">
        <v>273.35000000000002</v>
      </c>
      <c r="B3" s="62">
        <v>273.13</v>
      </c>
      <c r="C3" s="55">
        <v>815.29499999999996</v>
      </c>
      <c r="D3" s="62">
        <v>353</v>
      </c>
      <c r="E3" s="55">
        <v>16.045454545452557</v>
      </c>
      <c r="F3" s="62">
        <v>1835</v>
      </c>
      <c r="G3" s="62" t="s">
        <v>100</v>
      </c>
      <c r="H3" s="60">
        <v>7.3654390934844188E-2</v>
      </c>
    </row>
    <row r="4" spans="1:21" x14ac:dyDescent="0.35">
      <c r="A4" s="63">
        <v>273.13</v>
      </c>
      <c r="B4" s="63">
        <v>272.90999999999997</v>
      </c>
      <c r="C4" s="56">
        <v>816.56500000000005</v>
      </c>
      <c r="D4" s="64">
        <v>306</v>
      </c>
      <c r="E4" s="65">
        <v>13.909090909089183</v>
      </c>
      <c r="F4" s="63">
        <v>1836</v>
      </c>
      <c r="G4" s="63" t="s">
        <v>88</v>
      </c>
      <c r="H4" s="68">
        <v>9.8039215686274508E-3</v>
      </c>
    </row>
    <row r="5" spans="1:21" x14ac:dyDescent="0.35">
      <c r="A5" s="63">
        <v>272.91000000000003</v>
      </c>
      <c r="B5" s="63">
        <v>272.69</v>
      </c>
      <c r="C5" s="56">
        <v>817.85500000000002</v>
      </c>
      <c r="D5" s="64">
        <v>348</v>
      </c>
      <c r="E5" s="65">
        <v>15.818181818179857</v>
      </c>
      <c r="F5" s="63">
        <v>1837</v>
      </c>
      <c r="G5" s="63" t="s">
        <v>88</v>
      </c>
      <c r="H5" s="68">
        <v>6.8965517241379309E-2</v>
      </c>
    </row>
    <row r="6" spans="1:21" x14ac:dyDescent="0.35">
      <c r="A6" s="63">
        <v>272.69</v>
      </c>
      <c r="B6" s="63">
        <v>272.46999999999997</v>
      </c>
      <c r="C6" s="56">
        <v>819.125</v>
      </c>
      <c r="D6" s="64">
        <v>362</v>
      </c>
      <c r="E6" s="65">
        <v>16.454545454543414</v>
      </c>
      <c r="F6" s="63">
        <v>1838</v>
      </c>
      <c r="G6" s="63" t="s">
        <v>88</v>
      </c>
      <c r="H6" s="68">
        <v>1.3812154696132596E-2</v>
      </c>
      <c r="L6" s="66"/>
    </row>
    <row r="7" spans="1:21" x14ac:dyDescent="0.35">
      <c r="A7" s="63">
        <v>272.47000000000003</v>
      </c>
      <c r="B7" s="63">
        <v>272.25</v>
      </c>
      <c r="C7" s="56">
        <v>820.4375</v>
      </c>
      <c r="D7" s="64">
        <v>341</v>
      </c>
      <c r="E7" s="65">
        <v>15.499999999998078</v>
      </c>
      <c r="F7" s="63">
        <v>1839</v>
      </c>
      <c r="G7" s="63" t="s">
        <v>88</v>
      </c>
      <c r="H7" s="68">
        <v>4.6920821114369501E-2</v>
      </c>
      <c r="L7" s="66"/>
    </row>
    <row r="8" spans="1:21" x14ac:dyDescent="0.35">
      <c r="A8" s="63">
        <v>272.25</v>
      </c>
      <c r="B8" s="63">
        <v>272.02999999999997</v>
      </c>
      <c r="C8" s="56">
        <v>821.58249999999998</v>
      </c>
      <c r="D8" s="64">
        <v>355</v>
      </c>
      <c r="E8" s="65">
        <v>16.136363636361637</v>
      </c>
      <c r="F8" s="63">
        <v>1840</v>
      </c>
      <c r="G8" s="63" t="s">
        <v>88</v>
      </c>
      <c r="H8" s="68">
        <v>4.2253521126760563E-2</v>
      </c>
      <c r="L8" s="66"/>
    </row>
    <row r="9" spans="1:21" x14ac:dyDescent="0.35">
      <c r="A9" s="62">
        <v>272.02999999999997</v>
      </c>
      <c r="B9" s="62">
        <v>271.83</v>
      </c>
      <c r="C9" s="55">
        <v>822.49900000000002</v>
      </c>
      <c r="D9" s="62">
        <v>308</v>
      </c>
      <c r="E9" s="55">
        <v>15.400000000000876</v>
      </c>
      <c r="F9" s="62">
        <v>1841</v>
      </c>
      <c r="G9" s="62" t="s">
        <v>107</v>
      </c>
      <c r="H9" s="60">
        <v>6.4935064935064929E-2</v>
      </c>
      <c r="L9" s="66"/>
    </row>
    <row r="10" spans="1:21" x14ac:dyDescent="0.35">
      <c r="A10" s="63">
        <v>271.83</v>
      </c>
      <c r="B10" s="63">
        <v>271.58999999999997</v>
      </c>
      <c r="C10" s="56">
        <v>823.375</v>
      </c>
      <c r="D10" s="64">
        <v>390</v>
      </c>
      <c r="E10" s="65">
        <v>16.249999999999385</v>
      </c>
      <c r="F10" s="63">
        <v>1842</v>
      </c>
      <c r="G10" s="63" t="s">
        <v>88</v>
      </c>
      <c r="H10" s="68">
        <v>9.4871794871794868E-2</v>
      </c>
      <c r="L10" s="66"/>
    </row>
    <row r="11" spans="1:21" x14ac:dyDescent="0.35">
      <c r="A11" s="63">
        <v>271.58999999999997</v>
      </c>
      <c r="B11" s="63">
        <v>271.36999999999995</v>
      </c>
      <c r="C11" s="56">
        <v>824.33349999999996</v>
      </c>
      <c r="D11" s="64">
        <v>322</v>
      </c>
      <c r="E11" s="65">
        <v>14.636363636361821</v>
      </c>
      <c r="F11" s="63">
        <v>1843</v>
      </c>
      <c r="G11" s="63" t="s">
        <v>88</v>
      </c>
      <c r="H11" s="68">
        <v>2.4844720496894408E-2</v>
      </c>
      <c r="L11" s="66"/>
    </row>
    <row r="12" spans="1:21" x14ac:dyDescent="0.35">
      <c r="A12" s="63">
        <v>271.37</v>
      </c>
      <c r="B12" s="63">
        <v>271.14999999999998</v>
      </c>
      <c r="C12" s="56">
        <v>825.39750000000004</v>
      </c>
      <c r="D12" s="64">
        <v>327</v>
      </c>
      <c r="E12" s="65">
        <v>14.863636363634519</v>
      </c>
      <c r="F12" s="63">
        <v>1844</v>
      </c>
      <c r="G12" s="63" t="s">
        <v>88</v>
      </c>
      <c r="H12" s="68">
        <v>3.3639143730886847E-2</v>
      </c>
      <c r="L12" s="66"/>
    </row>
    <row r="13" spans="1:21" x14ac:dyDescent="0.35">
      <c r="A13" s="63">
        <v>271.14999999999998</v>
      </c>
      <c r="B13" s="63">
        <v>270.92999999999995</v>
      </c>
      <c r="C13" s="56">
        <v>826.41499999999996</v>
      </c>
      <c r="D13" s="64">
        <v>367</v>
      </c>
      <c r="E13" s="65">
        <v>16.681818181816112</v>
      </c>
      <c r="F13" s="63">
        <v>1845</v>
      </c>
      <c r="G13" s="63" t="s">
        <v>88</v>
      </c>
      <c r="H13" s="68">
        <v>1.0899182561307902E-2</v>
      </c>
      <c r="L13" s="66"/>
      <c r="U13" s="67"/>
    </row>
    <row r="14" spans="1:21" x14ac:dyDescent="0.35">
      <c r="A14" s="63">
        <v>270.93</v>
      </c>
      <c r="B14" s="63">
        <v>270.70999999999998</v>
      </c>
      <c r="C14" s="56">
        <v>827.53</v>
      </c>
      <c r="D14" s="64">
        <v>341</v>
      </c>
      <c r="E14" s="65">
        <v>15.499999999998078</v>
      </c>
      <c r="F14" s="63">
        <v>1846</v>
      </c>
      <c r="G14" s="63" t="s">
        <v>88</v>
      </c>
      <c r="H14" s="68">
        <v>2.932551319648094E-2</v>
      </c>
      <c r="L14" s="66"/>
      <c r="U14" s="67"/>
    </row>
    <row r="15" spans="1:21" x14ac:dyDescent="0.35">
      <c r="A15" s="63">
        <v>270.70999999999998</v>
      </c>
      <c r="B15" s="63">
        <v>270.48999999999995</v>
      </c>
      <c r="C15" s="56">
        <v>828.846</v>
      </c>
      <c r="D15" s="64">
        <v>193</v>
      </c>
      <c r="E15" s="65">
        <v>8.7727272727261845</v>
      </c>
      <c r="F15" s="63">
        <v>1847</v>
      </c>
      <c r="G15" s="63" t="s">
        <v>88</v>
      </c>
      <c r="H15" s="68">
        <v>0.16062176165803108</v>
      </c>
      <c r="L15" s="66"/>
      <c r="U15" s="67"/>
    </row>
    <row r="16" spans="1:21" x14ac:dyDescent="0.35">
      <c r="A16" s="63">
        <v>270.49</v>
      </c>
      <c r="B16" s="63">
        <v>270.27</v>
      </c>
      <c r="C16" s="56">
        <v>830.56100000000004</v>
      </c>
      <c r="D16" s="64">
        <v>331</v>
      </c>
      <c r="E16" s="65">
        <v>15.04545454545268</v>
      </c>
      <c r="F16" s="63">
        <v>1848</v>
      </c>
      <c r="G16" s="63" t="s">
        <v>88</v>
      </c>
      <c r="H16" s="68">
        <v>5.7401812688821753E-2</v>
      </c>
      <c r="L16" s="66"/>
      <c r="U16" s="67"/>
    </row>
    <row r="17" spans="1:21" x14ac:dyDescent="0.35">
      <c r="A17" s="63">
        <v>270.27</v>
      </c>
      <c r="B17" s="63">
        <v>270.04999999999995</v>
      </c>
      <c r="C17" s="56">
        <v>831.79</v>
      </c>
      <c r="D17" s="63">
        <v>313</v>
      </c>
      <c r="E17" s="65">
        <v>14.227272727270963</v>
      </c>
      <c r="F17" s="63">
        <v>1849</v>
      </c>
      <c r="G17" s="63" t="s">
        <v>88</v>
      </c>
      <c r="H17" s="68">
        <v>7.9872204472843447E-2</v>
      </c>
      <c r="L17" s="66"/>
      <c r="U17" s="67"/>
    </row>
    <row r="18" spans="1:21" x14ac:dyDescent="0.35">
      <c r="A18" s="63">
        <v>270.05</v>
      </c>
      <c r="B18" s="63">
        <v>269.83</v>
      </c>
      <c r="C18" s="56">
        <v>832.45</v>
      </c>
      <c r="D18" s="63">
        <v>356</v>
      </c>
      <c r="E18" s="56">
        <v>16.181818181816176</v>
      </c>
      <c r="F18" s="63">
        <v>1850</v>
      </c>
      <c r="G18" s="63" t="s">
        <v>88</v>
      </c>
      <c r="H18" s="68">
        <v>1.6853932584269662E-2</v>
      </c>
      <c r="L18" s="66"/>
      <c r="U18" s="67"/>
    </row>
    <row r="19" spans="1:21" x14ac:dyDescent="0.35">
      <c r="A19" s="63">
        <v>269.83</v>
      </c>
      <c r="B19" s="63">
        <v>269.60999999999996</v>
      </c>
      <c r="C19" s="56">
        <v>833.49</v>
      </c>
      <c r="D19" s="63">
        <v>357</v>
      </c>
      <c r="E19" s="56">
        <v>16.227272727270716</v>
      </c>
      <c r="F19" s="63">
        <v>1851</v>
      </c>
      <c r="G19" s="63" t="s">
        <v>88</v>
      </c>
      <c r="H19" s="68">
        <v>1.9607843137254902E-2</v>
      </c>
      <c r="L19" s="66"/>
      <c r="U19" s="67"/>
    </row>
    <row r="20" spans="1:21" x14ac:dyDescent="0.35">
      <c r="A20" s="63">
        <v>269.60999999999996</v>
      </c>
      <c r="B20" s="63">
        <v>269.38999999999993</v>
      </c>
      <c r="C20" s="56">
        <v>834.68499999999995</v>
      </c>
      <c r="D20" s="63">
        <v>357</v>
      </c>
      <c r="E20" s="56">
        <v>16.227272727270716</v>
      </c>
      <c r="F20" s="63">
        <v>1852</v>
      </c>
      <c r="G20" s="63" t="s">
        <v>88</v>
      </c>
      <c r="H20" s="68">
        <v>1.4005602240896359E-2</v>
      </c>
      <c r="L20" s="66"/>
      <c r="U20" s="67"/>
    </row>
    <row r="21" spans="1:21" x14ac:dyDescent="0.35">
      <c r="A21" s="63">
        <v>269.38999999999993</v>
      </c>
      <c r="B21" s="63">
        <v>269.1699999999999</v>
      </c>
      <c r="C21" s="56">
        <v>835.83500000000004</v>
      </c>
      <c r="D21" s="63">
        <v>301</v>
      </c>
      <c r="E21" s="56">
        <v>13.681818181816485</v>
      </c>
      <c r="F21" s="63">
        <v>1853</v>
      </c>
      <c r="G21" s="63" t="s">
        <v>88</v>
      </c>
      <c r="H21" s="68">
        <v>0.13621262458471761</v>
      </c>
      <c r="L21" s="66"/>
      <c r="U21" s="67"/>
    </row>
    <row r="22" spans="1:21" x14ac:dyDescent="0.35">
      <c r="A22" s="63">
        <v>269.1699999999999</v>
      </c>
      <c r="B22" s="63">
        <v>268.93</v>
      </c>
      <c r="C22" s="56">
        <v>836.85500000000002</v>
      </c>
      <c r="D22" s="63">
        <v>357</v>
      </c>
      <c r="E22" s="56">
        <v>14.875000000006482</v>
      </c>
      <c r="F22" s="63">
        <v>1854</v>
      </c>
      <c r="G22" s="63" t="s">
        <v>88</v>
      </c>
      <c r="H22" s="68">
        <v>1.4005602240896359E-2</v>
      </c>
      <c r="L22" s="66"/>
      <c r="U22" s="67"/>
    </row>
    <row r="23" spans="1:21" x14ac:dyDescent="0.35">
      <c r="A23" s="57"/>
      <c r="B23" s="57"/>
      <c r="C23" s="57"/>
      <c r="F23" s="57"/>
      <c r="H23" s="20"/>
      <c r="U23" s="67"/>
    </row>
    <row r="24" spans="1:21" ht="18.5" x14ac:dyDescent="0.45">
      <c r="A24" s="69" t="s">
        <v>96</v>
      </c>
      <c r="D24" s="8"/>
      <c r="U24" s="67"/>
    </row>
    <row r="25" spans="1:21" ht="16.5" x14ac:dyDescent="0.35">
      <c r="A25" s="58" t="s">
        <v>87</v>
      </c>
      <c r="B25" s="58" t="s">
        <v>95</v>
      </c>
      <c r="C25" s="58" t="s">
        <v>94</v>
      </c>
      <c r="D25" s="61" t="s">
        <v>93</v>
      </c>
      <c r="E25" s="58" t="s">
        <v>105</v>
      </c>
      <c r="F25" s="58" t="s">
        <v>92</v>
      </c>
      <c r="G25" s="61" t="s">
        <v>91</v>
      </c>
      <c r="H25" s="61" t="s">
        <v>110</v>
      </c>
      <c r="U25" s="67"/>
    </row>
    <row r="26" spans="1:21" x14ac:dyDescent="0.35">
      <c r="A26" s="59">
        <v>152.70499999999993</v>
      </c>
      <c r="B26" s="59">
        <v>152.60499999999993</v>
      </c>
      <c r="C26" s="59">
        <v>814.26851851851916</v>
      </c>
      <c r="D26" s="64">
        <v>169</v>
      </c>
      <c r="E26" s="65">
        <v>16.900000000000961</v>
      </c>
      <c r="F26" s="63">
        <v>1870</v>
      </c>
      <c r="G26" s="63" t="s">
        <v>103</v>
      </c>
      <c r="H26" s="68">
        <v>1.5088757396449703</v>
      </c>
      <c r="U26" s="67"/>
    </row>
    <row r="27" spans="1:21" x14ac:dyDescent="0.35">
      <c r="A27" s="59">
        <v>152.60499999999993</v>
      </c>
      <c r="B27" s="59">
        <v>152.50499999999994</v>
      </c>
      <c r="C27" s="59">
        <v>815.20093457943983</v>
      </c>
      <c r="D27" s="64">
        <v>169</v>
      </c>
      <c r="E27" s="65">
        <v>16.900000000000961</v>
      </c>
      <c r="F27" s="63">
        <v>1871</v>
      </c>
      <c r="G27" s="63" t="s">
        <v>88</v>
      </c>
      <c r="H27" s="68">
        <v>0.20710059171597633</v>
      </c>
      <c r="U27" s="67"/>
    </row>
    <row r="28" spans="1:21" x14ac:dyDescent="0.35">
      <c r="A28" s="60">
        <v>152.50499999999994</v>
      </c>
      <c r="B28" s="60">
        <v>152.40499999999994</v>
      </c>
      <c r="C28" s="60">
        <v>816.12962962963013</v>
      </c>
      <c r="D28" s="62">
        <v>171</v>
      </c>
      <c r="E28" s="55">
        <v>17.100000000000971</v>
      </c>
      <c r="F28" s="62">
        <v>1872</v>
      </c>
      <c r="G28" s="62" t="s">
        <v>104</v>
      </c>
      <c r="H28" s="60">
        <v>0.57309941520467833</v>
      </c>
      <c r="U28" s="67"/>
    </row>
    <row r="29" spans="1:21" x14ac:dyDescent="0.35">
      <c r="A29" s="60">
        <v>152.40499999999994</v>
      </c>
      <c r="B29" s="60">
        <v>152.30499999999995</v>
      </c>
      <c r="C29" s="60">
        <v>817.05555555555588</v>
      </c>
      <c r="D29" s="62">
        <v>169</v>
      </c>
      <c r="E29" s="55">
        <v>16.900000000000961</v>
      </c>
      <c r="F29" s="62">
        <v>1873</v>
      </c>
      <c r="G29" s="62" t="s">
        <v>90</v>
      </c>
      <c r="H29" s="60">
        <v>0.51479289940828399</v>
      </c>
      <c r="U29" s="67"/>
    </row>
    <row r="30" spans="1:21" x14ac:dyDescent="0.35">
      <c r="A30" s="59">
        <v>152.30499999999995</v>
      </c>
      <c r="B30" s="59">
        <v>152.20499999999996</v>
      </c>
      <c r="C30" s="59">
        <v>818.00485436893246</v>
      </c>
      <c r="D30" s="64">
        <v>164</v>
      </c>
      <c r="E30" s="65">
        <v>16.400000000000933</v>
      </c>
      <c r="F30" s="63">
        <v>1874</v>
      </c>
      <c r="G30" s="63" t="s">
        <v>88</v>
      </c>
      <c r="H30" s="68">
        <v>0.43902439024390244</v>
      </c>
      <c r="U30" s="67"/>
    </row>
    <row r="31" spans="1:21" x14ac:dyDescent="0.35">
      <c r="A31" s="59">
        <v>152.20499999999996</v>
      </c>
      <c r="B31" s="59">
        <v>152.10499999999996</v>
      </c>
      <c r="C31" s="59">
        <v>819.01578947368466</v>
      </c>
      <c r="D31" s="64">
        <v>165</v>
      </c>
      <c r="E31" s="65">
        <v>16.500000000000938</v>
      </c>
      <c r="F31" s="63">
        <v>1875</v>
      </c>
      <c r="G31" s="63" t="s">
        <v>88</v>
      </c>
      <c r="H31" s="68">
        <v>0.4303030303030303</v>
      </c>
      <c r="U31" s="67"/>
    </row>
    <row r="32" spans="1:21" x14ac:dyDescent="0.35">
      <c r="A32" s="59">
        <v>152.10499999999996</v>
      </c>
      <c r="B32" s="59">
        <v>152.00499999999997</v>
      </c>
      <c r="C32" s="59">
        <v>820.06842105263206</v>
      </c>
      <c r="D32" s="64">
        <v>177</v>
      </c>
      <c r="E32" s="65">
        <v>17.700000000001005</v>
      </c>
      <c r="F32" s="63">
        <v>1876</v>
      </c>
      <c r="G32" s="63" t="s">
        <v>88</v>
      </c>
      <c r="H32" s="68">
        <v>0.74576271186440679</v>
      </c>
      <c r="U32" s="67"/>
    </row>
    <row r="33" spans="1:8" x14ac:dyDescent="0.35">
      <c r="A33" s="59">
        <v>152.00499999999997</v>
      </c>
      <c r="B33" s="59">
        <v>151.90499999999997</v>
      </c>
      <c r="C33" s="59">
        <v>821.12765957446834</v>
      </c>
      <c r="D33" s="64">
        <v>162</v>
      </c>
      <c r="E33" s="65">
        <v>16.200000000000919</v>
      </c>
      <c r="F33" s="63">
        <v>1877</v>
      </c>
      <c r="G33" s="63" t="s">
        <v>88</v>
      </c>
      <c r="H33" s="68">
        <v>0.40123456790123457</v>
      </c>
    </row>
    <row r="34" spans="1:8" x14ac:dyDescent="0.35">
      <c r="A34" s="59">
        <v>151.90499999999997</v>
      </c>
      <c r="B34" s="59">
        <v>151.80499999999998</v>
      </c>
      <c r="C34" s="59">
        <v>822.15656565656582</v>
      </c>
      <c r="D34" s="64">
        <v>170</v>
      </c>
      <c r="E34" s="65">
        <v>17.000000000000966</v>
      </c>
      <c r="F34" s="63">
        <v>1878</v>
      </c>
      <c r="G34" s="63" t="s">
        <v>88</v>
      </c>
      <c r="H34" s="68">
        <v>0.3352941176470588</v>
      </c>
    </row>
    <row r="35" spans="1:8" x14ac:dyDescent="0.35">
      <c r="A35" s="59">
        <v>151.80499999999998</v>
      </c>
      <c r="B35" s="59">
        <v>151.70499999999998</v>
      </c>
      <c r="C35" s="59">
        <v>823.1285714285716</v>
      </c>
      <c r="D35" s="64">
        <v>170</v>
      </c>
      <c r="E35" s="65">
        <v>17.000000000000966</v>
      </c>
      <c r="F35" s="63">
        <v>1879</v>
      </c>
      <c r="G35" s="63" t="s">
        <v>88</v>
      </c>
      <c r="H35" s="68">
        <v>0.51764705882352946</v>
      </c>
    </row>
    <row r="36" spans="1:8" x14ac:dyDescent="0.35">
      <c r="A36" s="60">
        <v>151.70499999999998</v>
      </c>
      <c r="B36" s="60">
        <v>151.60499999999999</v>
      </c>
      <c r="C36" s="60">
        <v>824.06481481481501</v>
      </c>
      <c r="D36" s="62">
        <v>207</v>
      </c>
      <c r="E36" s="55">
        <v>20.700000000001175</v>
      </c>
      <c r="F36" s="62">
        <v>1880</v>
      </c>
      <c r="G36" s="62" t="s">
        <v>112</v>
      </c>
      <c r="H36" s="60">
        <v>0.36231884057971014</v>
      </c>
    </row>
    <row r="37" spans="1:8" x14ac:dyDescent="0.35">
      <c r="A37" s="59">
        <v>151.60499999999999</v>
      </c>
      <c r="B37" s="59">
        <v>151.505</v>
      </c>
      <c r="C37" s="59">
        <v>824.99074074074088</v>
      </c>
      <c r="D37" s="64">
        <v>141</v>
      </c>
      <c r="E37" s="65">
        <v>14.100000000000801</v>
      </c>
      <c r="F37" s="63">
        <v>1881</v>
      </c>
      <c r="G37" s="63" t="s">
        <v>88</v>
      </c>
      <c r="H37" s="68">
        <v>0.46808510638297873</v>
      </c>
    </row>
    <row r="38" spans="1:8" x14ac:dyDescent="0.35">
      <c r="A38" s="59">
        <v>151.505</v>
      </c>
      <c r="B38" s="59">
        <v>151.405</v>
      </c>
      <c r="C38" s="59">
        <v>825.91666666666663</v>
      </c>
      <c r="D38" s="64">
        <v>170</v>
      </c>
      <c r="E38" s="65">
        <v>17.000000000000966</v>
      </c>
      <c r="F38" s="63">
        <v>1882</v>
      </c>
      <c r="G38" s="63" t="s">
        <v>88</v>
      </c>
      <c r="H38" s="68">
        <v>0.41176470588235292</v>
      </c>
    </row>
    <row r="39" spans="1:8" x14ac:dyDescent="0.35">
      <c r="A39" s="59">
        <v>151.405</v>
      </c>
      <c r="B39" s="59">
        <v>151.30500000000001</v>
      </c>
      <c r="C39" s="59">
        <v>826.8425925925925</v>
      </c>
      <c r="D39" s="64">
        <v>174</v>
      </c>
      <c r="E39" s="65">
        <v>17.40000000000099</v>
      </c>
      <c r="F39" s="63">
        <v>1883</v>
      </c>
      <c r="G39" s="63" t="s">
        <v>89</v>
      </c>
      <c r="H39" s="68">
        <v>1.0574712643678161</v>
      </c>
    </row>
    <row r="40" spans="1:8" x14ac:dyDescent="0.35">
      <c r="A40" s="59">
        <v>151.30500000000001</v>
      </c>
      <c r="B40" s="59">
        <v>151.20500000000001</v>
      </c>
      <c r="C40" s="59">
        <v>827.77102803738308</v>
      </c>
      <c r="D40" s="64">
        <v>171</v>
      </c>
      <c r="E40" s="65">
        <v>17.100000000000971</v>
      </c>
      <c r="F40" s="63">
        <v>1884</v>
      </c>
      <c r="G40" s="63" t="s">
        <v>88</v>
      </c>
      <c r="H40" s="68">
        <v>0.26315789473684209</v>
      </c>
    </row>
    <row r="41" spans="1:8" x14ac:dyDescent="0.35">
      <c r="A41" s="59">
        <v>151.20500000000001</v>
      </c>
      <c r="B41" s="59">
        <v>151.10500000000002</v>
      </c>
      <c r="C41" s="59">
        <v>828.70370370370347</v>
      </c>
      <c r="D41" s="64">
        <v>170</v>
      </c>
      <c r="E41" s="65">
        <v>17.000000000000966</v>
      </c>
      <c r="F41" s="63">
        <v>1885</v>
      </c>
      <c r="G41" s="63" t="s">
        <v>88</v>
      </c>
      <c r="H41" s="68">
        <v>0.21764705882352942</v>
      </c>
    </row>
    <row r="42" spans="1:8" x14ac:dyDescent="0.35">
      <c r="A42" s="59">
        <v>151.10500000000002</v>
      </c>
      <c r="B42" s="59">
        <v>151.00500000000002</v>
      </c>
      <c r="C42" s="59">
        <v>829.62962962962933</v>
      </c>
      <c r="D42" s="64">
        <v>168</v>
      </c>
      <c r="E42" s="65">
        <v>16.800000000000956</v>
      </c>
      <c r="F42" s="63">
        <v>1886</v>
      </c>
      <c r="G42" s="63" t="s">
        <v>88</v>
      </c>
      <c r="H42" s="68">
        <v>0.31547619047619047</v>
      </c>
    </row>
    <row r="43" spans="1:8" x14ac:dyDescent="0.35">
      <c r="A43" s="59">
        <v>151.00500000000002</v>
      </c>
      <c r="B43" s="59">
        <v>150.90500000000003</v>
      </c>
      <c r="C43" s="59">
        <v>830.55555555555543</v>
      </c>
      <c r="D43" s="64">
        <v>180</v>
      </c>
      <c r="E43" s="65">
        <v>18.000000000001023</v>
      </c>
      <c r="F43" s="63">
        <v>1887</v>
      </c>
      <c r="G43" s="63" t="s">
        <v>88</v>
      </c>
      <c r="H43" s="68">
        <v>0.21111111111111111</v>
      </c>
    </row>
    <row r="44" spans="1:8" x14ac:dyDescent="0.35">
      <c r="A44" s="59">
        <v>150.90500000000003</v>
      </c>
      <c r="B44" s="59">
        <v>150.80500000000004</v>
      </c>
      <c r="C44" s="59">
        <v>831.4814814814813</v>
      </c>
      <c r="D44" s="64">
        <v>170</v>
      </c>
      <c r="E44" s="65">
        <v>17.000000000000966</v>
      </c>
      <c r="F44" s="63">
        <v>1888</v>
      </c>
      <c r="G44" s="63" t="s">
        <v>88</v>
      </c>
      <c r="H44" s="68">
        <v>0.31176470588235294</v>
      </c>
    </row>
    <row r="45" spans="1:8" x14ac:dyDescent="0.35">
      <c r="A45" s="59">
        <v>150.80500000000004</v>
      </c>
      <c r="B45" s="59">
        <v>150.69499999999999</v>
      </c>
      <c r="C45" s="59">
        <v>832.4537037037037</v>
      </c>
      <c r="D45" s="64">
        <v>229</v>
      </c>
      <c r="E45" s="65">
        <v>20.818181818173858</v>
      </c>
      <c r="F45" s="63">
        <v>1889</v>
      </c>
      <c r="G45" s="63" t="s">
        <v>88</v>
      </c>
      <c r="H45" s="68">
        <v>0.75109170305676853</v>
      </c>
    </row>
    <row r="46" spans="1:8" x14ac:dyDescent="0.35">
      <c r="H46" s="20"/>
    </row>
    <row r="47" spans="1:8" ht="18.5" x14ac:dyDescent="0.45">
      <c r="A47" s="69" t="s">
        <v>101</v>
      </c>
      <c r="E47" s="3"/>
      <c r="F47" s="3"/>
      <c r="H47" s="3"/>
    </row>
    <row r="48" spans="1:8" ht="16.5" x14ac:dyDescent="0.35">
      <c r="A48" s="61" t="s">
        <v>87</v>
      </c>
      <c r="B48" s="61" t="s">
        <v>86</v>
      </c>
      <c r="C48" s="58" t="s">
        <v>94</v>
      </c>
      <c r="D48" s="61" t="s">
        <v>93</v>
      </c>
      <c r="E48" s="58" t="s">
        <v>106</v>
      </c>
      <c r="F48" s="58" t="s">
        <v>92</v>
      </c>
      <c r="G48" s="74" t="s">
        <v>85</v>
      </c>
      <c r="H48" s="61" t="s">
        <v>111</v>
      </c>
    </row>
    <row r="49" spans="1:8" x14ac:dyDescent="0.35">
      <c r="A49" s="68">
        <v>152.44499999999999</v>
      </c>
      <c r="B49" s="68">
        <v>152.38499999999999</v>
      </c>
      <c r="C49" s="64">
        <v>821.7</v>
      </c>
      <c r="D49" s="64" t="s">
        <v>102</v>
      </c>
      <c r="E49" s="64" t="s">
        <v>44</v>
      </c>
      <c r="F49" s="64">
        <v>1975</v>
      </c>
      <c r="G49" s="75" t="s">
        <v>88</v>
      </c>
      <c r="H49" s="64">
        <v>40</v>
      </c>
    </row>
    <row r="50" spans="1:8" x14ac:dyDescent="0.35">
      <c r="A50" s="60">
        <v>152.38499999999999</v>
      </c>
      <c r="B50" s="60">
        <v>152.30000000000001</v>
      </c>
      <c r="C50" s="62">
        <v>822.2</v>
      </c>
      <c r="D50" s="62" t="s">
        <v>102</v>
      </c>
      <c r="E50" s="62" t="s">
        <v>44</v>
      </c>
      <c r="F50" s="62">
        <v>1974</v>
      </c>
      <c r="G50" s="76" t="s">
        <v>100</v>
      </c>
      <c r="H50" s="62">
        <v>26</v>
      </c>
    </row>
    <row r="51" spans="1:8" x14ac:dyDescent="0.35">
      <c r="A51" s="68">
        <v>152.30000000000001</v>
      </c>
      <c r="B51" s="68">
        <v>152.255</v>
      </c>
      <c r="C51" s="64">
        <v>822.8</v>
      </c>
      <c r="D51" s="64" t="s">
        <v>102</v>
      </c>
      <c r="E51" s="64" t="s">
        <v>44</v>
      </c>
      <c r="F51" s="64">
        <v>1984</v>
      </c>
      <c r="G51" s="75" t="s">
        <v>88</v>
      </c>
      <c r="H51" s="64">
        <v>14</v>
      </c>
    </row>
    <row r="52" spans="1:8" x14ac:dyDescent="0.35">
      <c r="A52" s="3" t="s">
        <v>118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AD38"/>
  <sheetViews>
    <sheetView workbookViewId="0">
      <pane ySplit="2" topLeftCell="A3" activePane="bottomLeft" state="frozen"/>
      <selection activeCell="G1" sqref="G1"/>
      <selection pane="bottomLeft" activeCell="H26" sqref="H26"/>
    </sheetView>
  </sheetViews>
  <sheetFormatPr defaultColWidth="8.81640625" defaultRowHeight="14.5" x14ac:dyDescent="0.35"/>
  <cols>
    <col min="1" max="1" width="13.1796875" style="24" bestFit="1" customWidth="1"/>
    <col min="2" max="2" width="10.81640625" style="24" bestFit="1" customWidth="1"/>
    <col min="3" max="3" width="10.81640625" style="1" bestFit="1" customWidth="1"/>
    <col min="4" max="4" width="8.26953125" style="1" bestFit="1" customWidth="1"/>
    <col min="5" max="16" width="7.26953125" style="18" customWidth="1"/>
    <col min="17" max="17" width="13.81640625" style="18" customWidth="1"/>
    <col min="18" max="29" width="7.26953125" style="18" customWidth="1"/>
    <col min="30" max="16384" width="8.81640625" style="1"/>
  </cols>
  <sheetData>
    <row r="1" spans="1:29" ht="18.5" x14ac:dyDescent="0.45">
      <c r="E1" s="81" t="s">
        <v>58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R1" s="80" t="s">
        <v>59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</row>
    <row r="2" spans="1:29" ht="16.5" x14ac:dyDescent="0.45">
      <c r="A2" s="53" t="s">
        <v>55</v>
      </c>
      <c r="B2" s="53" t="s">
        <v>17</v>
      </c>
      <c r="C2" s="54" t="s">
        <v>16</v>
      </c>
      <c r="D2" s="54" t="s">
        <v>15</v>
      </c>
      <c r="E2" s="36" t="s">
        <v>72</v>
      </c>
      <c r="F2" s="36" t="s">
        <v>73</v>
      </c>
      <c r="G2" s="36" t="s">
        <v>74</v>
      </c>
      <c r="H2" s="36" t="s">
        <v>71</v>
      </c>
      <c r="I2" s="36" t="s">
        <v>14</v>
      </c>
      <c r="J2" s="36" t="s">
        <v>13</v>
      </c>
      <c r="K2" s="36" t="s">
        <v>12</v>
      </c>
      <c r="L2" s="36" t="s">
        <v>75</v>
      </c>
      <c r="M2" s="36" t="s">
        <v>76</v>
      </c>
      <c r="N2" s="36" t="s">
        <v>77</v>
      </c>
      <c r="O2" s="36" t="s">
        <v>11</v>
      </c>
      <c r="P2" s="45" t="s">
        <v>10</v>
      </c>
      <c r="Q2" s="50" t="s">
        <v>9</v>
      </c>
      <c r="R2" s="44" t="s">
        <v>78</v>
      </c>
      <c r="S2" s="44" t="s">
        <v>79</v>
      </c>
      <c r="T2" s="44" t="s">
        <v>80</v>
      </c>
      <c r="U2" s="44" t="s">
        <v>81</v>
      </c>
      <c r="V2" s="44" t="s">
        <v>14</v>
      </c>
      <c r="W2" s="44" t="s">
        <v>13</v>
      </c>
      <c r="X2" s="44" t="s">
        <v>12</v>
      </c>
      <c r="Y2" s="44" t="s">
        <v>82</v>
      </c>
      <c r="Z2" s="44" t="s">
        <v>83</v>
      </c>
      <c r="AA2" s="44" t="s">
        <v>84</v>
      </c>
      <c r="AB2" s="44" t="s">
        <v>11</v>
      </c>
      <c r="AC2" s="44" t="s">
        <v>10</v>
      </c>
    </row>
    <row r="3" spans="1:29" x14ac:dyDescent="0.35">
      <c r="A3" s="24">
        <v>815</v>
      </c>
      <c r="B3" s="25" t="s">
        <v>8</v>
      </c>
      <c r="C3" s="1" t="s">
        <v>3</v>
      </c>
      <c r="D3" s="1" t="s">
        <v>2</v>
      </c>
      <c r="E3" s="34">
        <v>67.930000000000007</v>
      </c>
      <c r="F3" s="34">
        <v>0.08</v>
      </c>
      <c r="G3" s="34">
        <v>11.81</v>
      </c>
      <c r="H3" s="34">
        <v>1.36</v>
      </c>
      <c r="I3" s="34">
        <v>7.0000000000000007E-2</v>
      </c>
      <c r="J3" s="34">
        <v>0.04</v>
      </c>
      <c r="K3" s="34">
        <v>0.75</v>
      </c>
      <c r="L3" s="34">
        <v>3.47</v>
      </c>
      <c r="M3" s="34">
        <v>4.5999999999999996</v>
      </c>
      <c r="N3" s="30" t="s">
        <v>44</v>
      </c>
      <c r="O3" s="35">
        <v>0.43</v>
      </c>
      <c r="P3" s="48">
        <v>90.55</v>
      </c>
      <c r="Q3" s="51">
        <v>41465</v>
      </c>
      <c r="R3" s="42">
        <v>75.377274744784756</v>
      </c>
      <c r="S3" s="42">
        <v>8.8770528184642705E-2</v>
      </c>
      <c r="T3" s="42">
        <v>13.10474922325788</v>
      </c>
      <c r="U3" s="42">
        <v>1.509098979138926</v>
      </c>
      <c r="V3" s="42">
        <v>7.7674212161562381E-2</v>
      </c>
      <c r="W3" s="42">
        <v>4.4385264092321353E-2</v>
      </c>
      <c r="X3" s="42">
        <v>0.83222370173102533</v>
      </c>
      <c r="Y3" s="42">
        <v>3.8504216600088776</v>
      </c>
      <c r="Z3" s="42">
        <v>5.104305370616955</v>
      </c>
      <c r="AA3" s="43" t="s">
        <v>44</v>
      </c>
      <c r="AB3" s="42">
        <v>0.47714158899245457</v>
      </c>
      <c r="AC3" s="73">
        <v>90.55</v>
      </c>
    </row>
    <row r="4" spans="1:29" x14ac:dyDescent="0.35">
      <c r="B4" s="25"/>
      <c r="D4" s="1" t="s">
        <v>2</v>
      </c>
      <c r="E4" s="34">
        <v>67.569999999999993</v>
      </c>
      <c r="F4" s="34">
        <v>7.0000000000000007E-2</v>
      </c>
      <c r="G4" s="34">
        <v>11.74</v>
      </c>
      <c r="H4" s="34">
        <v>1.56</v>
      </c>
      <c r="I4" s="34">
        <v>0.06</v>
      </c>
      <c r="J4" s="34">
        <v>7.0000000000000007E-2</v>
      </c>
      <c r="K4" s="34">
        <v>0.7</v>
      </c>
      <c r="L4" s="34">
        <v>3.7</v>
      </c>
      <c r="M4" s="34">
        <v>4.28</v>
      </c>
      <c r="N4" s="30" t="s">
        <v>44</v>
      </c>
      <c r="O4" s="35">
        <v>0.52</v>
      </c>
      <c r="P4" s="48">
        <v>89.34</v>
      </c>
      <c r="Q4" s="51">
        <v>41465</v>
      </c>
      <c r="R4" s="42">
        <v>76.075208286421955</v>
      </c>
      <c r="S4" s="42">
        <v>7.8811078585904082E-2</v>
      </c>
      <c r="T4" s="42">
        <v>13.21774375140734</v>
      </c>
      <c r="U4" s="42">
        <v>1.7563611799144336</v>
      </c>
      <c r="V4" s="42">
        <v>6.7552353073632054E-2</v>
      </c>
      <c r="W4" s="42">
        <v>7.8811078585904082E-2</v>
      </c>
      <c r="X4" s="42">
        <v>0.78811078585904071</v>
      </c>
      <c r="Y4" s="42">
        <v>3.1411844179238906</v>
      </c>
      <c r="Z4" s="42">
        <v>4.8187345192524198</v>
      </c>
      <c r="AA4" s="43" t="s">
        <v>44</v>
      </c>
      <c r="AB4" s="42">
        <v>0.58545372663814454</v>
      </c>
      <c r="AC4" s="73">
        <v>89.34</v>
      </c>
    </row>
    <row r="5" spans="1:29" x14ac:dyDescent="0.35">
      <c r="B5" s="25"/>
      <c r="D5" s="1" t="s">
        <v>2</v>
      </c>
      <c r="E5" s="34">
        <v>71.69</v>
      </c>
      <c r="F5" s="34">
        <v>0.03</v>
      </c>
      <c r="G5" s="34">
        <v>12.49</v>
      </c>
      <c r="H5" s="34">
        <v>1.51</v>
      </c>
      <c r="I5" s="34">
        <v>0</v>
      </c>
      <c r="J5" s="34">
        <v>0.04</v>
      </c>
      <c r="K5" s="34">
        <v>0.73</v>
      </c>
      <c r="L5" s="34">
        <v>2.97</v>
      </c>
      <c r="M5" s="34">
        <v>4.45</v>
      </c>
      <c r="N5" s="30" t="s">
        <v>44</v>
      </c>
      <c r="O5" s="35">
        <v>0.42</v>
      </c>
      <c r="P5" s="46">
        <v>94.33</v>
      </c>
      <c r="Q5" s="51">
        <v>41465</v>
      </c>
      <c r="R5" s="42">
        <v>76.33904802470451</v>
      </c>
      <c r="S5" s="42">
        <v>3.1945479714620383E-2</v>
      </c>
      <c r="T5" s="42">
        <v>13.299968054520287</v>
      </c>
      <c r="U5" s="42">
        <v>1.6079224789692259</v>
      </c>
      <c r="V5" s="42">
        <v>0</v>
      </c>
      <c r="W5" s="42">
        <v>4.2593972952827179E-2</v>
      </c>
      <c r="X5" s="42">
        <v>0.77734000638909595</v>
      </c>
      <c r="Y5" s="42">
        <v>3.162602491747418</v>
      </c>
      <c r="Z5" s="42">
        <v>4.7385794910020236</v>
      </c>
      <c r="AA5" s="43" t="s">
        <v>44</v>
      </c>
      <c r="AB5" s="42">
        <v>0.44723671600468534</v>
      </c>
      <c r="AC5" s="43">
        <v>94.33</v>
      </c>
    </row>
    <row r="6" spans="1:29" x14ac:dyDescent="0.35">
      <c r="A6" s="27"/>
      <c r="B6" s="27"/>
      <c r="C6" s="28"/>
      <c r="D6" s="28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47"/>
      <c r="Q6" s="52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x14ac:dyDescent="0.35">
      <c r="A7" s="24">
        <v>816</v>
      </c>
      <c r="B7" s="25" t="s">
        <v>7</v>
      </c>
      <c r="C7" s="1" t="s">
        <v>3</v>
      </c>
      <c r="D7" s="1" t="s">
        <v>2</v>
      </c>
      <c r="E7" s="34">
        <v>73.150000000000006</v>
      </c>
      <c r="F7" s="34">
        <v>0.09</v>
      </c>
      <c r="G7" s="34">
        <v>11.76</v>
      </c>
      <c r="H7" s="34">
        <v>0.22</v>
      </c>
      <c r="I7" s="34">
        <v>-0.09</v>
      </c>
      <c r="J7" s="34">
        <v>-0.01</v>
      </c>
      <c r="K7" s="34">
        <v>0.33</v>
      </c>
      <c r="L7" s="34">
        <v>3.22</v>
      </c>
      <c r="M7" s="34">
        <v>3.0268000000000002</v>
      </c>
      <c r="N7" s="34">
        <v>-0.03</v>
      </c>
      <c r="O7" s="34">
        <v>0.15</v>
      </c>
      <c r="P7" s="48">
        <v>91.816800000000001</v>
      </c>
      <c r="Q7" s="51">
        <v>43312</v>
      </c>
      <c r="R7" s="42">
        <v>79.220852357889825</v>
      </c>
      <c r="S7" s="42">
        <v>9.7469264691867175E-2</v>
      </c>
      <c r="T7" s="42">
        <v>12.735983919737309</v>
      </c>
      <c r="U7" s="42">
        <v>0.23825820258011973</v>
      </c>
      <c r="V7" s="42">
        <v>-9.7469264691867175E-2</v>
      </c>
      <c r="W7" s="42">
        <v>-1.0829918299096353E-2</v>
      </c>
      <c r="X7" s="42">
        <v>0.35738730387017964</v>
      </c>
      <c r="Y7" s="42">
        <v>3.2779996707704839</v>
      </c>
      <c r="Z7" s="42">
        <v>4.050389443862036</v>
      </c>
      <c r="AA7" s="42">
        <v>-3.2489754897289058E-2</v>
      </c>
      <c r="AB7" s="42">
        <v>0.16244877448644529</v>
      </c>
      <c r="AC7" s="72">
        <v>91.816800000000001</v>
      </c>
    </row>
    <row r="8" spans="1:29" x14ac:dyDescent="0.35">
      <c r="B8" s="25"/>
      <c r="D8" s="1" t="s">
        <v>2</v>
      </c>
      <c r="E8" s="34">
        <v>73.290000000000006</v>
      </c>
      <c r="F8" s="34">
        <v>0.08</v>
      </c>
      <c r="G8" s="34">
        <v>11.75</v>
      </c>
      <c r="H8" s="34">
        <v>0.28000000000000003</v>
      </c>
      <c r="I8" s="34">
        <v>-0.06</v>
      </c>
      <c r="J8" s="34">
        <v>0.03</v>
      </c>
      <c r="K8" s="34">
        <v>0.36</v>
      </c>
      <c r="L8" s="34">
        <v>3.05</v>
      </c>
      <c r="M8" s="34">
        <v>2.8669999999999995</v>
      </c>
      <c r="N8" s="34">
        <v>0</v>
      </c>
      <c r="O8" s="34">
        <v>0.14000000000000001</v>
      </c>
      <c r="P8" s="48">
        <v>91.787000000000006</v>
      </c>
      <c r="Q8" s="51">
        <v>43312</v>
      </c>
      <c r="R8" s="42">
        <v>79.175083993215722</v>
      </c>
      <c r="S8" s="42">
        <v>8.642388756252227E-2</v>
      </c>
      <c r="T8" s="42">
        <v>12.693508485745459</v>
      </c>
      <c r="U8" s="42">
        <v>0.30248360646882799</v>
      </c>
      <c r="V8" s="42">
        <v>-6.4817915671891713E-2</v>
      </c>
      <c r="W8" s="42">
        <v>3.2408957835945856E-2</v>
      </c>
      <c r="X8" s="42">
        <v>0.38890749403135022</v>
      </c>
      <c r="Y8" s="42">
        <v>3.0972160705218914</v>
      </c>
      <c r="Z8" s="42">
        <v>4.137543617055754</v>
      </c>
      <c r="AA8" s="42">
        <v>0</v>
      </c>
      <c r="AB8" s="42">
        <v>0.151241803234414</v>
      </c>
      <c r="AC8" s="72">
        <v>91.787000000000006</v>
      </c>
    </row>
    <row r="9" spans="1:29" x14ac:dyDescent="0.35">
      <c r="B9" s="25"/>
      <c r="D9" s="1" t="s">
        <v>2</v>
      </c>
      <c r="E9" s="34">
        <v>72.92</v>
      </c>
      <c r="F9" s="34">
        <v>0.04</v>
      </c>
      <c r="G9" s="34">
        <v>11.87</v>
      </c>
      <c r="H9" s="34">
        <v>0.34</v>
      </c>
      <c r="I9" s="34">
        <v>0.03</v>
      </c>
      <c r="J9" s="34">
        <v>0.03</v>
      </c>
      <c r="K9" s="34">
        <v>0.31</v>
      </c>
      <c r="L9" s="34">
        <v>3.04</v>
      </c>
      <c r="M9" s="34">
        <v>2.8575999999999997</v>
      </c>
      <c r="N9" s="34">
        <v>0.05</v>
      </c>
      <c r="O9" s="34">
        <v>0.18</v>
      </c>
      <c r="P9" s="48">
        <v>91.667600000000036</v>
      </c>
      <c r="Q9" s="51">
        <v>43312</v>
      </c>
      <c r="R9" s="42">
        <v>79.030992461058901</v>
      </c>
      <c r="S9" s="42">
        <v>4.3352162622632417E-2</v>
      </c>
      <c r="T9" s="42">
        <v>12.864754258266169</v>
      </c>
      <c r="U9" s="42">
        <v>0.36849338229237555</v>
      </c>
      <c r="V9" s="42">
        <v>3.2514121966974313E-2</v>
      </c>
      <c r="W9" s="42">
        <v>3.2514121966974313E-2</v>
      </c>
      <c r="X9" s="42">
        <v>0.33597926032540121</v>
      </c>
      <c r="Y9" s="42">
        <v>3.0970784977608599</v>
      </c>
      <c r="Z9" s="42">
        <v>3.9450467986595497</v>
      </c>
      <c r="AA9" s="42">
        <v>5.4190203278290522E-2</v>
      </c>
      <c r="AB9" s="42">
        <v>0.19508473180184588</v>
      </c>
      <c r="AC9" s="72">
        <v>91.667600000000036</v>
      </c>
    </row>
    <row r="10" spans="1:29" x14ac:dyDescent="0.35">
      <c r="A10" s="27"/>
      <c r="B10" s="27"/>
      <c r="C10" s="28"/>
      <c r="D10" s="2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47"/>
      <c r="Q10" s="52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</row>
    <row r="11" spans="1:29" x14ac:dyDescent="0.35">
      <c r="A11" s="24">
        <v>817</v>
      </c>
      <c r="B11" s="24" t="s">
        <v>6</v>
      </c>
      <c r="C11" s="1" t="s">
        <v>3</v>
      </c>
      <c r="D11" s="1" t="s">
        <v>2</v>
      </c>
      <c r="E11" s="34">
        <v>66.900000000000006</v>
      </c>
      <c r="F11" s="34">
        <v>0.62</v>
      </c>
      <c r="G11" s="34">
        <v>15.01</v>
      </c>
      <c r="H11" s="34">
        <v>3.15</v>
      </c>
      <c r="I11" s="34">
        <v>0.08</v>
      </c>
      <c r="J11" s="34">
        <v>0.83</v>
      </c>
      <c r="K11" s="34">
        <v>2.4500000000000002</v>
      </c>
      <c r="L11" s="34">
        <v>5.5510000000000002</v>
      </c>
      <c r="M11" s="34">
        <v>2.71</v>
      </c>
      <c r="N11" s="34">
        <v>0.24809999999999999</v>
      </c>
      <c r="O11" s="34">
        <v>0.22</v>
      </c>
      <c r="P11" s="46">
        <v>97.769100000000009</v>
      </c>
      <c r="Q11" s="51">
        <v>43375</v>
      </c>
      <c r="R11" s="42">
        <v>68.426527399761284</v>
      </c>
      <c r="S11" s="42">
        <v>0.63414718965399086</v>
      </c>
      <c r="T11" s="42">
        <v>15.352498897913552</v>
      </c>
      <c r="U11" s="42">
        <v>3.2218768506614048</v>
      </c>
      <c r="V11" s="42">
        <v>8.1825443826321398E-2</v>
      </c>
      <c r="W11" s="42">
        <v>0.84893897969808452</v>
      </c>
      <c r="X11" s="42">
        <v>2.5059042171810932</v>
      </c>
      <c r="Y11" s="42">
        <v>5.6776629834988759</v>
      </c>
      <c r="Z11" s="42">
        <v>2.7718369096166375</v>
      </c>
      <c r="AA11" s="42">
        <v>0.25376115766637924</v>
      </c>
      <c r="AB11" s="42">
        <v>0.22501997052238384</v>
      </c>
      <c r="AC11" s="42">
        <v>97.769100000000009</v>
      </c>
    </row>
    <row r="12" spans="1:29" x14ac:dyDescent="0.35">
      <c r="D12" s="1" t="s">
        <v>2</v>
      </c>
      <c r="E12" s="34">
        <v>67.06</v>
      </c>
      <c r="F12" s="34">
        <v>0.48</v>
      </c>
      <c r="G12" s="34">
        <v>15.16</v>
      </c>
      <c r="H12" s="34">
        <v>3.17</v>
      </c>
      <c r="I12" s="34">
        <v>0.03</v>
      </c>
      <c r="J12" s="34">
        <v>0.9</v>
      </c>
      <c r="K12" s="34">
        <v>2.5</v>
      </c>
      <c r="L12" s="34">
        <v>5.6238000000000001</v>
      </c>
      <c r="M12" s="34">
        <v>2.77</v>
      </c>
      <c r="N12" s="34">
        <v>0.16539999999999999</v>
      </c>
      <c r="O12" s="34">
        <v>0.18</v>
      </c>
      <c r="P12" s="46">
        <v>98.039200000000022</v>
      </c>
      <c r="Q12" s="51">
        <v>43375</v>
      </c>
      <c r="R12" s="42">
        <v>68.401210944193735</v>
      </c>
      <c r="S12" s="42">
        <v>0.48960007833601243</v>
      </c>
      <c r="T12" s="42">
        <v>15.463202474112393</v>
      </c>
      <c r="U12" s="42">
        <v>3.2334005173440818</v>
      </c>
      <c r="V12" s="42">
        <v>3.0600004896000777E-2</v>
      </c>
      <c r="W12" s="42">
        <v>0.91800014688002329</v>
      </c>
      <c r="X12" s="42">
        <v>2.5500004080000647</v>
      </c>
      <c r="Y12" s="42">
        <v>5.7362769178043056</v>
      </c>
      <c r="Z12" s="42">
        <v>2.8254004520640716</v>
      </c>
      <c r="AA12" s="42">
        <v>0.16870802699328427</v>
      </c>
      <c r="AB12" s="42">
        <v>0.18360002937600467</v>
      </c>
      <c r="AC12" s="42">
        <v>98.039200000000022</v>
      </c>
    </row>
    <row r="13" spans="1:29" x14ac:dyDescent="0.35">
      <c r="D13" s="1" t="s">
        <v>2</v>
      </c>
      <c r="E13" s="34">
        <v>67.39</v>
      </c>
      <c r="F13" s="34">
        <v>0.57999999999999996</v>
      </c>
      <c r="G13" s="34">
        <v>15.11</v>
      </c>
      <c r="H13" s="34">
        <v>2.95</v>
      </c>
      <c r="I13" s="34">
        <v>0.09</v>
      </c>
      <c r="J13" s="34">
        <v>0.82</v>
      </c>
      <c r="K13" s="34">
        <v>2.52</v>
      </c>
      <c r="L13" s="34">
        <v>5.0777999999999999</v>
      </c>
      <c r="M13" s="34">
        <v>2.63</v>
      </c>
      <c r="N13" s="34">
        <v>0.24809999999999999</v>
      </c>
      <c r="O13" s="34">
        <v>0.2</v>
      </c>
      <c r="P13" s="46">
        <v>97.615899999999982</v>
      </c>
      <c r="Q13" s="51">
        <v>43375</v>
      </c>
      <c r="R13" s="42">
        <v>69.03588452291072</v>
      </c>
      <c r="S13" s="42">
        <v>0.59416549967781895</v>
      </c>
      <c r="T13" s="42">
        <v>15.479035689882492</v>
      </c>
      <c r="U13" s="42">
        <v>3.022048662154424</v>
      </c>
      <c r="V13" s="42">
        <v>9.2198094777592596E-2</v>
      </c>
      <c r="W13" s="42">
        <v>0.84002708575139928</v>
      </c>
      <c r="X13" s="42">
        <v>2.5815466537725928</v>
      </c>
      <c r="Y13" s="42">
        <v>5.2018165073517739</v>
      </c>
      <c r="Z13" s="42">
        <v>2.6942332140563172</v>
      </c>
      <c r="AA13" s="42">
        <v>0.25415941460356362</v>
      </c>
      <c r="AB13" s="42">
        <v>0.20488465506131689</v>
      </c>
      <c r="AC13" s="42">
        <v>97.615899999999982</v>
      </c>
    </row>
    <row r="14" spans="1:29" x14ac:dyDescent="0.35">
      <c r="A14" s="27"/>
      <c r="B14" s="27"/>
      <c r="C14" s="28"/>
      <c r="D14" s="28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47"/>
      <c r="Q14" s="52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spans="1:29" x14ac:dyDescent="0.35">
      <c r="A15" s="24">
        <v>822</v>
      </c>
      <c r="B15" s="25" t="s">
        <v>5</v>
      </c>
      <c r="C15" s="1" t="s">
        <v>4</v>
      </c>
      <c r="D15" s="1" t="s">
        <v>2</v>
      </c>
      <c r="E15" s="34">
        <v>43.86</v>
      </c>
      <c r="F15" s="34">
        <v>4.16</v>
      </c>
      <c r="G15" s="34">
        <v>11.57</v>
      </c>
      <c r="H15" s="34">
        <v>13.44</v>
      </c>
      <c r="I15" s="34">
        <v>0.25</v>
      </c>
      <c r="J15" s="34">
        <v>4.68</v>
      </c>
      <c r="K15" s="34">
        <v>8.48</v>
      </c>
      <c r="L15" s="34">
        <v>3.56</v>
      </c>
      <c r="M15" s="34">
        <v>0.74</v>
      </c>
      <c r="N15" s="34">
        <v>0.62</v>
      </c>
      <c r="O15" s="34">
        <v>0.1</v>
      </c>
      <c r="P15" s="49">
        <v>91.47</v>
      </c>
      <c r="Q15" s="51">
        <v>43076</v>
      </c>
      <c r="R15" s="42">
        <v>47.950147589373564</v>
      </c>
      <c r="S15" s="42">
        <v>4.5479392150431837</v>
      </c>
      <c r="T15" s="42">
        <v>12.648955941838855</v>
      </c>
      <c r="U15" s="42">
        <v>14.693342079370286</v>
      </c>
      <c r="V15" s="42">
        <v>0.27331365475019131</v>
      </c>
      <c r="W15" s="42">
        <v>5.1164316169235819</v>
      </c>
      <c r="X15" s="42">
        <v>9.270799169126489</v>
      </c>
      <c r="Y15" s="42">
        <v>3.8919864436427245</v>
      </c>
      <c r="Z15" s="42">
        <v>0.80900841806056634</v>
      </c>
      <c r="AA15" s="42">
        <v>0.67781786378047448</v>
      </c>
      <c r="AB15" s="42">
        <v>0.10932546190007653</v>
      </c>
      <c r="AC15" s="73">
        <v>91.47</v>
      </c>
    </row>
    <row r="16" spans="1:29" x14ac:dyDescent="0.35">
      <c r="A16" s="27"/>
      <c r="B16" s="27"/>
      <c r="C16" s="28"/>
      <c r="D16" s="28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47"/>
      <c r="Q16" s="52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spans="1:30" x14ac:dyDescent="0.35">
      <c r="A17" s="26">
        <v>824</v>
      </c>
      <c r="B17" s="26" t="s">
        <v>70</v>
      </c>
      <c r="C17" s="1" t="s">
        <v>3</v>
      </c>
      <c r="D17" s="2" t="s">
        <v>56</v>
      </c>
      <c r="E17" s="34">
        <v>70.259676285576049</v>
      </c>
      <c r="F17" s="34">
        <v>0.10284310577481247</v>
      </c>
      <c r="G17" s="34">
        <v>13.168785192396948</v>
      </c>
      <c r="H17" s="34">
        <v>1.0945368095547039</v>
      </c>
      <c r="I17" s="34">
        <v>2.6951284396989728E-2</v>
      </c>
      <c r="J17" s="34">
        <v>0.05</v>
      </c>
      <c r="K17" s="34">
        <v>0.81</v>
      </c>
      <c r="L17" s="34">
        <v>4.29</v>
      </c>
      <c r="M17" s="34">
        <v>4.8345686338573888</v>
      </c>
      <c r="N17" s="34">
        <v>0.08</v>
      </c>
      <c r="O17" s="34">
        <v>8.1000000000000003E-2</v>
      </c>
      <c r="P17" s="48">
        <v>94.798361311556903</v>
      </c>
      <c r="Q17" s="51">
        <v>42023</v>
      </c>
      <c r="R17" s="70">
        <v>74.114863710213385</v>
      </c>
      <c r="S17" s="70">
        <v>0.10848616405595486</v>
      </c>
      <c r="T17" s="70">
        <v>13.89136374321645</v>
      </c>
      <c r="U17" s="70">
        <v>1.1545946516496046</v>
      </c>
      <c r="V17" s="70">
        <v>2.8430116327025672E-2</v>
      </c>
      <c r="W17" s="70">
        <v>5.2743527744824513E-2</v>
      </c>
      <c r="X17" s="70">
        <v>0.85444514946615713</v>
      </c>
      <c r="Y17" s="70">
        <v>4.5253946805059426</v>
      </c>
      <c r="Z17" s="70">
        <v>5.0998440974823103</v>
      </c>
      <c r="AA17" s="70">
        <v>8.4389644391719212E-2</v>
      </c>
      <c r="AB17" s="70">
        <v>8.5444514946615702E-2</v>
      </c>
      <c r="AC17" s="70">
        <v>94.798361311556903</v>
      </c>
      <c r="AD17" s="1" t="s">
        <v>108</v>
      </c>
    </row>
    <row r="18" spans="1:30" x14ac:dyDescent="0.35">
      <c r="A18" s="26"/>
      <c r="B18" s="26"/>
      <c r="C18" s="2"/>
      <c r="D18" s="2" t="s">
        <v>57</v>
      </c>
      <c r="E18" s="35">
        <v>71.87</v>
      </c>
      <c r="F18" s="35">
        <v>0.14000000000000001</v>
      </c>
      <c r="G18" s="34">
        <v>14</v>
      </c>
      <c r="H18" s="35">
        <v>1.28</v>
      </c>
      <c r="I18" s="35">
        <v>0.13</v>
      </c>
      <c r="J18" s="35">
        <v>0.06</v>
      </c>
      <c r="K18" s="35">
        <v>0.72</v>
      </c>
      <c r="L18" s="35">
        <v>4.6900000000000004</v>
      </c>
      <c r="M18" s="35">
        <v>4.8899999999999997</v>
      </c>
      <c r="N18" s="35">
        <v>0.01</v>
      </c>
      <c r="O18" s="35">
        <v>0.11</v>
      </c>
      <c r="P18" s="46">
        <v>97.89</v>
      </c>
      <c r="Q18" s="51">
        <v>43312</v>
      </c>
      <c r="R18" s="70">
        <v>73.419143937072221</v>
      </c>
      <c r="S18" s="70">
        <v>0.14301767289815101</v>
      </c>
      <c r="T18" s="70">
        <v>14.301767289815098</v>
      </c>
      <c r="U18" s="70">
        <v>1.3075901522116662</v>
      </c>
      <c r="V18" s="70">
        <v>0.13280212483399734</v>
      </c>
      <c r="W18" s="70">
        <v>6.1293288384921853E-2</v>
      </c>
      <c r="X18" s="70">
        <v>0.73551946061906226</v>
      </c>
      <c r="Y18" s="70">
        <v>4.7910920420880583</v>
      </c>
      <c r="Z18" s="70">
        <v>4.9954030033711305</v>
      </c>
      <c r="AA18" s="70">
        <v>1.0215548064153642E-2</v>
      </c>
      <c r="AB18" s="70">
        <v>0.11237102870569006</v>
      </c>
      <c r="AC18" s="71">
        <v>97.89</v>
      </c>
      <c r="AD18" s="1" t="s">
        <v>108</v>
      </c>
    </row>
    <row r="19" spans="1:30" x14ac:dyDescent="0.35">
      <c r="A19" s="26"/>
      <c r="B19" s="26"/>
      <c r="C19" s="2"/>
      <c r="D19" s="2" t="s">
        <v>1</v>
      </c>
      <c r="E19" s="34">
        <v>72.891457089202433</v>
      </c>
      <c r="F19" s="34">
        <v>8.815123352126783E-2</v>
      </c>
      <c r="G19" s="34">
        <v>11.512268700631827</v>
      </c>
      <c r="H19" s="34">
        <v>0.38686214820467985</v>
      </c>
      <c r="I19" s="34">
        <v>1.3475642198494864E-2</v>
      </c>
      <c r="J19" s="34">
        <v>0.06</v>
      </c>
      <c r="K19" s="34">
        <v>0.78</v>
      </c>
      <c r="L19" s="34">
        <v>3.1</v>
      </c>
      <c r="M19" s="34">
        <v>4.0448582195619593</v>
      </c>
      <c r="N19" s="34">
        <v>0.14000000000000001</v>
      </c>
      <c r="O19" s="34">
        <v>0.108</v>
      </c>
      <c r="P19" s="48">
        <v>93.125073033320675</v>
      </c>
      <c r="Q19" s="51">
        <v>42023</v>
      </c>
      <c r="R19" s="42">
        <v>78.272644213789192</v>
      </c>
      <c r="S19" s="42">
        <v>9.4658968471065599E-2</v>
      </c>
      <c r="T19" s="42">
        <v>12.362158037194423</v>
      </c>
      <c r="U19" s="42">
        <v>0.41542211523018979</v>
      </c>
      <c r="V19" s="42">
        <v>1.4470476918362472E-2</v>
      </c>
      <c r="W19" s="42">
        <v>6.4429479672495571E-2</v>
      </c>
      <c r="X19" s="42">
        <v>0.83758323574244242</v>
      </c>
      <c r="Y19" s="42">
        <v>3.3288564497456044</v>
      </c>
      <c r="Z19" s="42">
        <v>4.3434685072565653</v>
      </c>
      <c r="AA19" s="42">
        <v>0.15033545256915634</v>
      </c>
      <c r="AB19" s="42">
        <v>0.11597306341049204</v>
      </c>
      <c r="AC19" s="72">
        <v>93.125073033320675</v>
      </c>
    </row>
    <row r="20" spans="1:30" x14ac:dyDescent="0.35">
      <c r="A20" s="27"/>
      <c r="B20" s="27"/>
      <c r="C20" s="29"/>
      <c r="D20" s="29" t="s">
        <v>0</v>
      </c>
      <c r="E20" s="34">
        <v>71.489999999999995</v>
      </c>
      <c r="F20" s="34">
        <v>0.09</v>
      </c>
      <c r="G20" s="34">
        <v>11.72</v>
      </c>
      <c r="H20" s="34">
        <v>0.45</v>
      </c>
      <c r="I20" s="34">
        <v>0</v>
      </c>
      <c r="J20" s="34">
        <v>7.0000000000000007E-2</v>
      </c>
      <c r="K20" s="34">
        <v>0.61</v>
      </c>
      <c r="L20" s="34">
        <v>2.86</v>
      </c>
      <c r="M20" s="34">
        <v>4.34</v>
      </c>
      <c r="N20" s="34">
        <v>0</v>
      </c>
      <c r="O20" s="34">
        <v>0.18</v>
      </c>
      <c r="P20" s="49">
        <v>91.81</v>
      </c>
      <c r="Q20" s="51">
        <v>43312</v>
      </c>
      <c r="R20" s="42">
        <v>77.867334712994221</v>
      </c>
      <c r="S20" s="42">
        <v>9.8028537196383839E-2</v>
      </c>
      <c r="T20" s="42">
        <v>12.765493954906873</v>
      </c>
      <c r="U20" s="42">
        <v>0.49014268598191918</v>
      </c>
      <c r="V20" s="42">
        <v>0</v>
      </c>
      <c r="W20" s="42">
        <v>7.624441781940966E-2</v>
      </c>
      <c r="X20" s="42">
        <v>0.66441564099771266</v>
      </c>
      <c r="Y20" s="42">
        <v>3.1151290709073085</v>
      </c>
      <c r="Z20" s="42">
        <v>4.7271539048033979</v>
      </c>
      <c r="AA20" s="42">
        <v>0</v>
      </c>
      <c r="AB20" s="42">
        <v>0.19605707439276768</v>
      </c>
      <c r="AC20" s="73">
        <v>91.81</v>
      </c>
    </row>
    <row r="21" spans="1:30" x14ac:dyDescent="0.35">
      <c r="A21" s="26"/>
      <c r="B21" s="26"/>
      <c r="C21" s="2"/>
      <c r="D21" s="2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30" x14ac:dyDescent="0.35">
      <c r="D22" s="2"/>
      <c r="E22" s="33"/>
      <c r="F22" s="33"/>
      <c r="G22" s="33"/>
      <c r="H22" s="33"/>
      <c r="I22" s="33"/>
      <c r="J22" s="33"/>
      <c r="K22" s="33"/>
      <c r="L22" s="33"/>
      <c r="M22" s="33"/>
      <c r="N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30" x14ac:dyDescent="0.35">
      <c r="D23" s="2"/>
      <c r="E23" s="33"/>
      <c r="F23" s="33"/>
      <c r="G23" s="33"/>
      <c r="H23" s="33"/>
      <c r="I23" s="33"/>
      <c r="J23" s="33"/>
      <c r="K23" s="33"/>
      <c r="L23" s="33"/>
      <c r="M23" s="33"/>
      <c r="N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30" x14ac:dyDescent="0.35">
      <c r="D24" s="2"/>
      <c r="E24" s="33"/>
      <c r="F24" s="33"/>
      <c r="G24" s="33"/>
      <c r="H24" s="33"/>
      <c r="I24" s="33"/>
      <c r="J24" s="33"/>
      <c r="K24" s="33"/>
      <c r="L24" s="33"/>
      <c r="M24" s="33"/>
      <c r="N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30" x14ac:dyDescent="0.35">
      <c r="D25" s="2"/>
      <c r="E25" s="33"/>
      <c r="F25" s="33"/>
      <c r="G25" s="33"/>
      <c r="H25" s="33"/>
      <c r="I25" s="33"/>
      <c r="J25" s="33"/>
      <c r="K25" s="33"/>
      <c r="L25" s="33"/>
      <c r="M25" s="33"/>
      <c r="N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30" x14ac:dyDescent="0.35">
      <c r="D26" s="2"/>
      <c r="E26" s="33"/>
      <c r="F26" s="33"/>
      <c r="G26" s="33"/>
      <c r="H26" s="33"/>
      <c r="I26" s="33"/>
      <c r="J26" s="33"/>
      <c r="K26" s="33"/>
      <c r="L26" s="33"/>
      <c r="M26" s="33"/>
      <c r="N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30" x14ac:dyDescent="0.35">
      <c r="D27" s="2"/>
      <c r="E27" s="31"/>
      <c r="F27" s="31"/>
      <c r="G27" s="31"/>
      <c r="H27" s="31"/>
      <c r="I27" s="31"/>
      <c r="J27" s="31"/>
      <c r="K27" s="31"/>
      <c r="L27" s="31"/>
      <c r="M27" s="31"/>
      <c r="N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30" x14ac:dyDescent="0.35">
      <c r="E28" s="19"/>
      <c r="F28" s="19"/>
      <c r="G28" s="19"/>
      <c r="H28" s="19"/>
      <c r="I28" s="19"/>
      <c r="J28" s="19"/>
      <c r="K28" s="19"/>
      <c r="L28" s="19"/>
      <c r="M28" s="19"/>
      <c r="N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30" x14ac:dyDescent="0.35">
      <c r="E29" s="19"/>
      <c r="F29" s="19"/>
      <c r="G29" s="19"/>
      <c r="H29" s="19"/>
      <c r="I29" s="19"/>
      <c r="J29" s="19"/>
      <c r="K29" s="19"/>
      <c r="L29" s="19"/>
      <c r="M29" s="19"/>
      <c r="N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30" x14ac:dyDescent="0.35">
      <c r="E30" s="19"/>
      <c r="F30" s="19"/>
      <c r="G30" s="19"/>
      <c r="H30" s="19"/>
      <c r="I30" s="19"/>
      <c r="J30" s="19"/>
      <c r="K30" s="19"/>
      <c r="L30" s="19"/>
      <c r="M30" s="19"/>
      <c r="N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30" x14ac:dyDescent="0.35">
      <c r="E31" s="19"/>
      <c r="F31" s="19"/>
      <c r="G31" s="19"/>
      <c r="H31" s="19"/>
      <c r="I31" s="19"/>
      <c r="J31" s="19"/>
      <c r="K31" s="19"/>
      <c r="L31" s="19"/>
      <c r="M31" s="19"/>
      <c r="N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30" x14ac:dyDescent="0.35">
      <c r="E32" s="19"/>
      <c r="F32" s="19"/>
      <c r="G32" s="19"/>
      <c r="H32" s="19"/>
      <c r="I32" s="19"/>
      <c r="J32" s="19"/>
      <c r="K32" s="19"/>
      <c r="L32" s="19"/>
      <c r="M32" s="19"/>
      <c r="N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5:27" x14ac:dyDescent="0.35">
      <c r="E33" s="19"/>
      <c r="F33" s="19"/>
      <c r="G33" s="19"/>
      <c r="H33" s="19"/>
      <c r="I33" s="19"/>
      <c r="J33" s="19"/>
      <c r="K33" s="19"/>
      <c r="L33" s="19"/>
      <c r="M33" s="19"/>
      <c r="N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5:27" x14ac:dyDescent="0.35">
      <c r="E34" s="19"/>
      <c r="F34" s="19"/>
      <c r="G34" s="19"/>
      <c r="H34" s="19"/>
      <c r="I34" s="19"/>
      <c r="J34" s="19"/>
      <c r="K34" s="19"/>
      <c r="L34" s="19"/>
      <c r="M34" s="19"/>
      <c r="N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spans="5:27" x14ac:dyDescent="0.35">
      <c r="E35" s="19"/>
      <c r="F35" s="19"/>
      <c r="G35" s="19"/>
      <c r="H35" s="19"/>
      <c r="I35" s="19"/>
      <c r="J35" s="19"/>
      <c r="K35" s="19"/>
      <c r="L35" s="19"/>
      <c r="M35" s="19"/>
      <c r="N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spans="5:27" x14ac:dyDescent="0.35">
      <c r="E36" s="19"/>
      <c r="F36" s="19"/>
      <c r="G36" s="19"/>
      <c r="H36" s="19"/>
      <c r="I36" s="19"/>
      <c r="J36" s="19"/>
      <c r="K36" s="19"/>
      <c r="L36" s="19"/>
      <c r="M36" s="19"/>
      <c r="N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5:27" x14ac:dyDescent="0.35">
      <c r="E37" s="19"/>
      <c r="F37" s="19"/>
      <c r="G37" s="19"/>
      <c r="H37" s="19"/>
      <c r="I37" s="19"/>
      <c r="J37" s="19"/>
      <c r="K37" s="19"/>
      <c r="L37" s="19"/>
      <c r="M37" s="19"/>
      <c r="N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5:27" x14ac:dyDescent="0.35">
      <c r="E38" s="19"/>
      <c r="F38" s="19"/>
      <c r="G38" s="19"/>
      <c r="H38" s="19"/>
      <c r="I38" s="19"/>
      <c r="J38" s="19"/>
      <c r="K38" s="19"/>
      <c r="L38" s="19"/>
      <c r="M38" s="19"/>
      <c r="N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</sheetData>
  <mergeCells count="2">
    <mergeCell ref="R1:AC1"/>
    <mergeCell ref="E1:P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O87"/>
  <sheetViews>
    <sheetView workbookViewId="0">
      <pane ySplit="11" topLeftCell="A12" activePane="bottomLeft" state="frozen"/>
      <selection pane="bottomLeft" activeCell="R45" sqref="R45"/>
    </sheetView>
  </sheetViews>
  <sheetFormatPr defaultColWidth="8.81640625" defaultRowHeight="14.5" x14ac:dyDescent="0.35"/>
  <cols>
    <col min="1" max="1" width="10.7265625" style="1" bestFit="1" customWidth="1"/>
    <col min="2" max="2" width="8.81640625" style="1"/>
    <col min="3" max="13" width="8.81640625" style="18"/>
    <col min="14" max="14" width="11.453125" style="18" bestFit="1" customWidth="1"/>
    <col min="15" max="15" width="18.1796875" style="1" customWidth="1"/>
    <col min="16" max="16384" width="8.81640625" style="1"/>
  </cols>
  <sheetData>
    <row r="1" spans="1:15" ht="16.5" x14ac:dyDescent="0.45">
      <c r="A1" s="15"/>
      <c r="B1" s="15"/>
      <c r="C1" s="14" t="s">
        <v>64</v>
      </c>
      <c r="D1" s="14" t="s">
        <v>65</v>
      </c>
      <c r="E1" s="14" t="s">
        <v>66</v>
      </c>
      <c r="F1" s="14" t="s">
        <v>67</v>
      </c>
      <c r="G1" s="14" t="s">
        <v>14</v>
      </c>
      <c r="H1" s="14" t="s">
        <v>13</v>
      </c>
      <c r="I1" s="14" t="s">
        <v>12</v>
      </c>
      <c r="J1" s="14" t="s">
        <v>68</v>
      </c>
      <c r="K1" s="14" t="s">
        <v>69</v>
      </c>
      <c r="L1" s="14" t="s">
        <v>60</v>
      </c>
      <c r="M1" s="14" t="s">
        <v>11</v>
      </c>
      <c r="N1" s="14" t="s">
        <v>54</v>
      </c>
      <c r="O1" s="15"/>
    </row>
    <row r="2" spans="1:15" x14ac:dyDescent="0.35">
      <c r="A2" s="16"/>
      <c r="B2" s="16"/>
      <c r="C2" s="17" t="s">
        <v>53</v>
      </c>
      <c r="D2" s="17" t="s">
        <v>53</v>
      </c>
      <c r="E2" s="17" t="s">
        <v>53</v>
      </c>
      <c r="F2" s="17" t="s">
        <v>53</v>
      </c>
      <c r="G2" s="17" t="s">
        <v>53</v>
      </c>
      <c r="H2" s="17" t="s">
        <v>53</v>
      </c>
      <c r="I2" s="17" t="s">
        <v>53</v>
      </c>
      <c r="J2" s="17" t="s">
        <v>53</v>
      </c>
      <c r="K2" s="17" t="s">
        <v>53</v>
      </c>
      <c r="L2" s="17" t="s">
        <v>53</v>
      </c>
      <c r="M2" s="17" t="s">
        <v>53</v>
      </c>
      <c r="N2" s="17" t="s">
        <v>53</v>
      </c>
      <c r="O2" s="16"/>
    </row>
    <row r="3" spans="1:15" x14ac:dyDescent="0.35">
      <c r="A3" s="84" t="s">
        <v>52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35">
      <c r="A4" s="15" t="s">
        <v>51</v>
      </c>
      <c r="B4" s="15" t="s">
        <v>19</v>
      </c>
      <c r="C4" s="10">
        <v>74.099999999999994</v>
      </c>
      <c r="D4" s="10">
        <v>7.3999999999999996E-2</v>
      </c>
      <c r="E4" s="10">
        <v>13.1</v>
      </c>
      <c r="F4" s="10">
        <v>1.55</v>
      </c>
      <c r="G4" s="10">
        <v>6.5000000000000002E-2</v>
      </c>
      <c r="H4" s="10">
        <v>4.1000000000000002E-2</v>
      </c>
      <c r="I4" s="10">
        <v>0.73</v>
      </c>
      <c r="J4" s="10">
        <v>4.07</v>
      </c>
      <c r="K4" s="10">
        <v>5.1100000000000003</v>
      </c>
      <c r="L4" s="10">
        <v>0.01</v>
      </c>
      <c r="M4" s="10">
        <v>0.34</v>
      </c>
      <c r="N4" s="11">
        <v>99.19</v>
      </c>
      <c r="O4" s="13" t="s">
        <v>46</v>
      </c>
    </row>
    <row r="5" spans="1:15" x14ac:dyDescent="0.35">
      <c r="A5" s="15"/>
      <c r="B5" s="15" t="s">
        <v>45</v>
      </c>
      <c r="C5" s="12">
        <v>1.4</v>
      </c>
      <c r="D5" s="12">
        <v>0.02</v>
      </c>
      <c r="E5" s="12">
        <v>0.5</v>
      </c>
      <c r="F5" s="12">
        <v>0.05</v>
      </c>
      <c r="G5" s="12">
        <v>3.1E-2</v>
      </c>
      <c r="H5" s="12">
        <v>2.1999999999999999E-2</v>
      </c>
      <c r="I5" s="12">
        <v>0.06</v>
      </c>
      <c r="J5" s="12">
        <v>0.22</v>
      </c>
      <c r="K5" s="12">
        <v>0.27</v>
      </c>
      <c r="L5" s="12">
        <v>0.02</v>
      </c>
      <c r="M5" s="12">
        <v>0.05</v>
      </c>
      <c r="N5" s="11"/>
      <c r="O5" s="11"/>
    </row>
    <row r="6" spans="1:15" x14ac:dyDescent="0.35">
      <c r="A6" s="15"/>
      <c r="B6" s="1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35">
      <c r="A7" s="15" t="s">
        <v>50</v>
      </c>
      <c r="B7" s="15" t="s">
        <v>49</v>
      </c>
      <c r="C7" s="10">
        <v>75.057946185629348</v>
      </c>
      <c r="D7" s="10">
        <v>0.27209513252040718</v>
      </c>
      <c r="E7" s="10">
        <v>12.163660183412276</v>
      </c>
      <c r="F7" s="10">
        <v>3.4566159427592464</v>
      </c>
      <c r="G7" s="10">
        <v>0.10077597500755821</v>
      </c>
      <c r="H7" s="10">
        <v>0.10077597500755821</v>
      </c>
      <c r="I7" s="10">
        <v>1.7635795626322686</v>
      </c>
      <c r="J7" s="10">
        <v>4.3434445228257585</v>
      </c>
      <c r="K7" s="10">
        <v>2.7411065202055833</v>
      </c>
      <c r="L7" s="10"/>
      <c r="M7" s="10"/>
      <c r="N7" s="11">
        <v>100</v>
      </c>
      <c r="O7" s="13" t="s">
        <v>48</v>
      </c>
    </row>
    <row r="8" spans="1:15" x14ac:dyDescent="0.35">
      <c r="A8" s="15"/>
      <c r="B8" s="1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35">
      <c r="A9" s="15" t="s">
        <v>47</v>
      </c>
      <c r="B9" s="15" t="s">
        <v>19</v>
      </c>
      <c r="C9" s="10">
        <v>49.7</v>
      </c>
      <c r="D9" s="10">
        <v>3.08</v>
      </c>
      <c r="E9" s="10">
        <v>13</v>
      </c>
      <c r="F9" s="10">
        <v>14.1</v>
      </c>
      <c r="G9" s="10">
        <v>0.23100000000000001</v>
      </c>
      <c r="H9" s="10">
        <v>5.39</v>
      </c>
      <c r="I9" s="10">
        <v>9.6999999999999993</v>
      </c>
      <c r="J9" s="10">
        <v>2.85</v>
      </c>
      <c r="K9" s="10">
        <v>0.46</v>
      </c>
      <c r="L9" s="10">
        <v>0.34499999999999997</v>
      </c>
      <c r="M9" s="10">
        <v>4.5999999999999999E-2</v>
      </c>
      <c r="N9" s="11">
        <v>98.9</v>
      </c>
      <c r="O9" s="13" t="s">
        <v>46</v>
      </c>
    </row>
    <row r="10" spans="1:15" x14ac:dyDescent="0.35">
      <c r="A10" s="15"/>
      <c r="B10" s="15" t="s">
        <v>45</v>
      </c>
      <c r="C10" s="12">
        <v>1.4</v>
      </c>
      <c r="D10" s="12">
        <v>0.22</v>
      </c>
      <c r="E10" s="12">
        <v>0.5</v>
      </c>
      <c r="F10" s="12">
        <v>0.6</v>
      </c>
      <c r="G10" s="12">
        <v>0.10100000000000001</v>
      </c>
      <c r="H10" s="12">
        <v>0.25</v>
      </c>
      <c r="I10" s="12">
        <v>0.38</v>
      </c>
      <c r="J10" s="12">
        <v>0.25</v>
      </c>
      <c r="K10" s="12">
        <v>0.04</v>
      </c>
      <c r="L10" s="12">
        <v>5.2999999999999999E-2</v>
      </c>
      <c r="M10" s="12">
        <v>4.2000000000000003E-2</v>
      </c>
      <c r="N10" s="11"/>
      <c r="O10" s="15"/>
    </row>
    <row r="11" spans="1:15" s="2" customFormat="1" x14ac:dyDescent="0.35">
      <c r="A11" s="15"/>
      <c r="B11" s="1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5"/>
    </row>
    <row r="13" spans="1:15" x14ac:dyDescent="0.35">
      <c r="A13" s="4">
        <v>41465</v>
      </c>
      <c r="B13" s="1" t="s">
        <v>34</v>
      </c>
      <c r="C13" s="20">
        <v>74.765210289914251</v>
      </c>
      <c r="D13" s="20">
        <v>9.1874234381380163E-2</v>
      </c>
      <c r="E13" s="20">
        <v>13.25030624744794</v>
      </c>
      <c r="F13" s="20">
        <v>1.5822784810126582</v>
      </c>
      <c r="G13" s="20">
        <v>0.12249897917517355</v>
      </c>
      <c r="H13" s="20">
        <v>4.0832993058391186E-2</v>
      </c>
      <c r="I13" s="20">
        <v>0.75541037158023683</v>
      </c>
      <c r="J13" s="20">
        <v>3.8485095957533688</v>
      </c>
      <c r="K13" s="20">
        <v>5.2062066149448754</v>
      </c>
      <c r="L13" s="8" t="s">
        <v>44</v>
      </c>
      <c r="M13" s="20">
        <v>0.32666394446712949</v>
      </c>
      <c r="N13" s="18">
        <v>97.96</v>
      </c>
    </row>
    <row r="14" spans="1:15" x14ac:dyDescent="0.35">
      <c r="A14" s="4">
        <v>41465</v>
      </c>
      <c r="B14" s="1" t="s">
        <v>33</v>
      </c>
      <c r="C14" s="20">
        <v>75.101091791346548</v>
      </c>
      <c r="D14" s="20">
        <v>2.0218358269308533E-2</v>
      </c>
      <c r="E14" s="20">
        <v>13.212697128993126</v>
      </c>
      <c r="F14" s="20">
        <v>1.5871411241407198</v>
      </c>
      <c r="G14" s="20">
        <v>1.0109179134654266E-2</v>
      </c>
      <c r="H14" s="20">
        <v>4.0436716538617065E-2</v>
      </c>
      <c r="I14" s="20">
        <v>0.77840679336837848</v>
      </c>
      <c r="J14" s="20">
        <v>3.7100687424181156</v>
      </c>
      <c r="K14" s="20">
        <v>5.1152446421350577</v>
      </c>
      <c r="L14" s="8" t="s">
        <v>44</v>
      </c>
      <c r="M14" s="20">
        <v>0.42458552365547919</v>
      </c>
      <c r="N14" s="18">
        <v>98.92</v>
      </c>
    </row>
    <row r="15" spans="1:15" x14ac:dyDescent="0.35">
      <c r="A15" s="4">
        <v>41465</v>
      </c>
      <c r="B15" s="1" t="s">
        <v>32</v>
      </c>
      <c r="C15" s="20">
        <v>74.698310539018507</v>
      </c>
      <c r="D15" s="20">
        <v>9.0506838294448916E-2</v>
      </c>
      <c r="E15" s="20">
        <v>13.103378921962992</v>
      </c>
      <c r="F15" s="20">
        <v>1.6894609814963797</v>
      </c>
      <c r="G15" s="20">
        <v>3.016894609814964E-2</v>
      </c>
      <c r="H15" s="20">
        <v>2.0112630732099759E-2</v>
      </c>
      <c r="I15" s="20">
        <v>0.72405470635559133</v>
      </c>
      <c r="J15" s="20">
        <v>4.1532582461786003</v>
      </c>
      <c r="K15" s="20">
        <v>5.1086082059533391</v>
      </c>
      <c r="L15" s="8" t="s">
        <v>44</v>
      </c>
      <c r="M15" s="20">
        <v>0.39219629927594529</v>
      </c>
      <c r="N15" s="18">
        <v>99.44</v>
      </c>
    </row>
    <row r="16" spans="1:15" x14ac:dyDescent="0.35">
      <c r="A16" s="4">
        <v>41465</v>
      </c>
      <c r="B16" s="1" t="s">
        <v>31</v>
      </c>
      <c r="C16" s="20">
        <v>74.852791878172596</v>
      </c>
      <c r="D16" s="20">
        <v>8.1218274111675121E-2</v>
      </c>
      <c r="E16" s="20">
        <v>13.238578680203046</v>
      </c>
      <c r="F16" s="20">
        <v>1.5431472081218274</v>
      </c>
      <c r="G16" s="20">
        <v>1.015228426395939E-2</v>
      </c>
      <c r="H16" s="20">
        <v>2.030456852791878E-2</v>
      </c>
      <c r="I16" s="20">
        <v>0.67005076142131981</v>
      </c>
      <c r="J16" s="20">
        <v>4</v>
      </c>
      <c r="K16" s="20">
        <v>5.1979695431472077</v>
      </c>
      <c r="L16" s="8" t="s">
        <v>44</v>
      </c>
      <c r="M16" s="20">
        <v>0.38578680203045684</v>
      </c>
      <c r="N16" s="19">
        <v>98.5</v>
      </c>
    </row>
    <row r="17" spans="1:14" x14ac:dyDescent="0.35">
      <c r="A17" s="4">
        <v>41465</v>
      </c>
      <c r="B17" s="1" t="s">
        <v>30</v>
      </c>
      <c r="C17" s="20">
        <v>74.603652418221955</v>
      </c>
      <c r="D17" s="20">
        <v>8.027292795504716E-2</v>
      </c>
      <c r="E17" s="20">
        <v>13.184828416616497</v>
      </c>
      <c r="F17" s="20">
        <v>1.4750150511739917</v>
      </c>
      <c r="G17" s="20">
        <v>0.10034115994380896</v>
      </c>
      <c r="H17" s="20">
        <v>4.013646397752358E-2</v>
      </c>
      <c r="I17" s="20">
        <v>0.74252458358418627</v>
      </c>
      <c r="J17" s="20">
        <v>4.214328717639976</v>
      </c>
      <c r="K17" s="20">
        <v>5.1475015051173996</v>
      </c>
      <c r="L17" s="8" t="s">
        <v>44</v>
      </c>
      <c r="M17" s="20">
        <v>0.42143287176399763</v>
      </c>
      <c r="N17" s="18">
        <v>99.66</v>
      </c>
    </row>
    <row r="18" spans="1:14" x14ac:dyDescent="0.35">
      <c r="A18" s="4">
        <v>41465</v>
      </c>
      <c r="B18" s="1" t="s">
        <v>29</v>
      </c>
      <c r="C18" s="20">
        <v>74.822019452521801</v>
      </c>
      <c r="D18" s="20">
        <v>0.11029780407099167</v>
      </c>
      <c r="E18" s="20">
        <v>13.225709415421639</v>
      </c>
      <c r="F18" s="20">
        <v>1.5441692569938834</v>
      </c>
      <c r="G18" s="20">
        <v>-2.0054146194725758E-2</v>
      </c>
      <c r="H18" s="20">
        <v>4.0108292389451516E-2</v>
      </c>
      <c r="I18" s="20">
        <v>0.73197633610749024</v>
      </c>
      <c r="J18" s="20">
        <v>4.0409104582372404</v>
      </c>
      <c r="K18" s="20">
        <v>5.1338614258497941</v>
      </c>
      <c r="L18" s="8" t="s">
        <v>44</v>
      </c>
      <c r="M18" s="20">
        <v>0.37100170460242654</v>
      </c>
      <c r="N18" s="18">
        <v>99.73</v>
      </c>
    </row>
    <row r="19" spans="1:14" x14ac:dyDescent="0.35">
      <c r="A19" s="4"/>
      <c r="B19" s="6" t="s">
        <v>19</v>
      </c>
      <c r="C19" s="21">
        <f t="shared" ref="C19:K19" si="0">AVERAGE(C13:C18)</f>
        <v>74.80717939486594</v>
      </c>
      <c r="D19" s="21">
        <f t="shared" si="0"/>
        <v>7.9064739513808588E-2</v>
      </c>
      <c r="E19" s="21">
        <f t="shared" si="0"/>
        <v>13.202583135107538</v>
      </c>
      <c r="F19" s="21">
        <f t="shared" si="0"/>
        <v>1.5702020171565767</v>
      </c>
      <c r="G19" s="21">
        <f t="shared" si="0"/>
        <v>4.2202733736836674E-2</v>
      </c>
      <c r="H19" s="21">
        <f t="shared" si="0"/>
        <v>3.3655277537333647E-2</v>
      </c>
      <c r="I19" s="21">
        <f t="shared" si="0"/>
        <v>0.73373725873620044</v>
      </c>
      <c r="J19" s="21">
        <f t="shared" si="0"/>
        <v>3.9945126267045503</v>
      </c>
      <c r="K19" s="21">
        <f t="shared" si="0"/>
        <v>5.1515653228579454</v>
      </c>
      <c r="L19" s="9" t="s">
        <v>44</v>
      </c>
      <c r="M19" s="21">
        <f>AVERAGE(M13:M18)</f>
        <v>0.38694452429923915</v>
      </c>
      <c r="N19" s="21">
        <f>AVERAGE(N13:N18)</f>
        <v>99.035000000000011</v>
      </c>
    </row>
    <row r="20" spans="1:14" x14ac:dyDescent="0.35">
      <c r="A20" s="4"/>
      <c r="B20" s="6" t="s">
        <v>18</v>
      </c>
      <c r="C20" s="21">
        <f t="shared" ref="C20:K20" si="1">STDEV(C13:C18)</f>
        <v>0.1695419042687791</v>
      </c>
      <c r="D20" s="21">
        <f t="shared" si="1"/>
        <v>3.0787994806574355E-2</v>
      </c>
      <c r="E20" s="21">
        <f t="shared" si="1"/>
        <v>5.360410127217128E-2</v>
      </c>
      <c r="F20" s="21">
        <f t="shared" si="1"/>
        <v>7.0888222839417772E-2</v>
      </c>
      <c r="G20" s="21">
        <f t="shared" si="1"/>
        <v>5.6401280722125309E-2</v>
      </c>
      <c r="H20" s="21">
        <f t="shared" si="1"/>
        <v>1.0419207330012172E-2</v>
      </c>
      <c r="I20" s="21">
        <f t="shared" si="1"/>
        <v>3.6592706464364064E-2</v>
      </c>
      <c r="J20" s="21">
        <f t="shared" si="1"/>
        <v>0.18864112167172725</v>
      </c>
      <c r="K20" s="21">
        <f t="shared" si="1"/>
        <v>4.1553509566382332E-2</v>
      </c>
      <c r="L20" s="9" t="s">
        <v>44</v>
      </c>
      <c r="M20" s="21">
        <f>STDEV(M13:M18)</f>
        <v>3.6119618517986563E-2</v>
      </c>
      <c r="N20" s="21">
        <f>STDEV(N13:N18)</f>
        <v>0.70608073192801579</v>
      </c>
    </row>
    <row r="21" spans="1:14" x14ac:dyDescent="0.3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4" x14ac:dyDescent="0.35">
      <c r="A22" s="4">
        <v>42023</v>
      </c>
      <c r="B22" s="1" t="s">
        <v>34</v>
      </c>
      <c r="C22" s="19">
        <v>75.136879267630519</v>
      </c>
      <c r="D22" s="19">
        <v>8.3530812471900626E-2</v>
      </c>
      <c r="E22" s="19">
        <v>13.086995639166849</v>
      </c>
      <c r="F22" s="19">
        <v>1.6385803489930362</v>
      </c>
      <c r="G22" s="19">
        <v>2.7694155224656413E-2</v>
      </c>
      <c r="H22" s="19">
        <v>4.110253866453898E-2</v>
      </c>
      <c r="I22" s="19">
        <v>0.77067259996010595</v>
      </c>
      <c r="J22" s="19">
        <v>3.8225360958021253</v>
      </c>
      <c r="K22" s="19">
        <v>5.076682852307707</v>
      </c>
      <c r="L22" s="19" t="s">
        <v>44</v>
      </c>
      <c r="M22" s="19">
        <v>0.31532568977856074</v>
      </c>
      <c r="N22" s="19">
        <v>97.317589860963523</v>
      </c>
    </row>
    <row r="23" spans="1:14" x14ac:dyDescent="0.35">
      <c r="A23" s="4">
        <v>42023</v>
      </c>
      <c r="B23" s="1" t="s">
        <v>33</v>
      </c>
      <c r="C23" s="19">
        <v>74.961032155588683</v>
      </c>
      <c r="D23" s="19">
        <v>0.1132098997585059</v>
      </c>
      <c r="E23" s="19">
        <v>13.155106032425982</v>
      </c>
      <c r="F23" s="19">
        <v>1.5611160128058805</v>
      </c>
      <c r="G23" s="19">
        <v>8.9456233675176064E-2</v>
      </c>
      <c r="H23" s="19">
        <v>5.1064347382367425E-2</v>
      </c>
      <c r="I23" s="19">
        <v>0.69447512440019699</v>
      </c>
      <c r="J23" s="19">
        <v>3.8298260536775568</v>
      </c>
      <c r="K23" s="19">
        <v>5.2128792369120065</v>
      </c>
      <c r="L23" s="19" t="s">
        <v>44</v>
      </c>
      <c r="M23" s="19">
        <v>0.3318349033736363</v>
      </c>
      <c r="N23" s="19">
        <v>97.915674170086533</v>
      </c>
    </row>
    <row r="24" spans="1:14" x14ac:dyDescent="0.35">
      <c r="A24" s="4">
        <v>42023</v>
      </c>
      <c r="B24" s="1" t="s">
        <v>32</v>
      </c>
      <c r="C24" s="19">
        <v>74.480946555150013</v>
      </c>
      <c r="D24" s="19">
        <v>1.5134752169449865E-2</v>
      </c>
      <c r="E24" s="19">
        <v>13.380905353196404</v>
      </c>
      <c r="F24" s="19">
        <v>1.4976282836933339</v>
      </c>
      <c r="G24" s="19">
        <v>0.13799057491787622</v>
      </c>
      <c r="H24" s="19">
        <v>3.0719999734028735E-2</v>
      </c>
      <c r="I24" s="19">
        <v>0.7577599934393755</v>
      </c>
      <c r="J24" s="19">
        <v>4.1881599637392508</v>
      </c>
      <c r="K24" s="19">
        <v>5.1872802256921409</v>
      </c>
      <c r="L24" s="19" t="s">
        <v>44</v>
      </c>
      <c r="M24" s="19">
        <v>0.32347429826813717</v>
      </c>
      <c r="N24" s="19">
        <v>97.656250845499883</v>
      </c>
    </row>
    <row r="25" spans="1:14" x14ac:dyDescent="0.35">
      <c r="A25" s="4">
        <v>42023</v>
      </c>
      <c r="B25" s="1" t="s">
        <v>31</v>
      </c>
      <c r="C25" s="19">
        <v>74.787721361611005</v>
      </c>
      <c r="D25" s="19">
        <v>0.10661180300491889</v>
      </c>
      <c r="E25" s="19">
        <v>13.219936972790514</v>
      </c>
      <c r="F25" s="19">
        <v>1.5362480920255068</v>
      </c>
      <c r="G25" s="19">
        <v>-3.4715335523761728E-2</v>
      </c>
      <c r="H25" s="19">
        <v>4.1218471090173875E-2</v>
      </c>
      <c r="I25" s="19">
        <v>0.76254171516821667</v>
      </c>
      <c r="J25" s="19">
        <v>4.0188009312919526</v>
      </c>
      <c r="K25" s="19">
        <v>5.1803177957347888</v>
      </c>
      <c r="L25" s="19" t="s">
        <v>44</v>
      </c>
      <c r="M25" s="19">
        <v>0.38131819280669482</v>
      </c>
      <c r="N25" s="19">
        <v>97.043871211262982</v>
      </c>
    </row>
    <row r="26" spans="1:14" x14ac:dyDescent="0.35">
      <c r="A26" s="4">
        <v>42023</v>
      </c>
      <c r="B26" s="1" t="s">
        <v>30</v>
      </c>
      <c r="C26" s="19">
        <v>74.233568076405803</v>
      </c>
      <c r="D26" s="19">
        <v>6.0884881100613519E-2</v>
      </c>
      <c r="E26" s="19">
        <v>13.22275606841807</v>
      </c>
      <c r="F26" s="19">
        <v>1.6422270334582154</v>
      </c>
      <c r="G26" s="19">
        <v>7.6328419670318115E-2</v>
      </c>
      <c r="H26" s="19">
        <v>7.2089522686671778E-2</v>
      </c>
      <c r="I26" s="19">
        <v>0.83417876251720191</v>
      </c>
      <c r="J26" s="19">
        <v>4.3665653741641188</v>
      </c>
      <c r="K26" s="19">
        <v>5.1474896347288261</v>
      </c>
      <c r="L26" s="19" t="s">
        <v>44</v>
      </c>
      <c r="M26" s="19">
        <v>0.34391222685016298</v>
      </c>
      <c r="N26" s="19">
        <v>97.101489080800789</v>
      </c>
    </row>
    <row r="27" spans="1:14" x14ac:dyDescent="0.35">
      <c r="A27" s="4">
        <v>42023</v>
      </c>
      <c r="B27" s="1" t="s">
        <v>29</v>
      </c>
      <c r="C27" s="19">
        <v>75.00828864063601</v>
      </c>
      <c r="D27" s="19">
        <v>6.7667570353422024E-2</v>
      </c>
      <c r="E27" s="19">
        <v>13.073464170439685</v>
      </c>
      <c r="F27" s="19">
        <v>1.4879789553277869</v>
      </c>
      <c r="G27" s="19">
        <v>9.5971044098816322E-2</v>
      </c>
      <c r="H27" s="19">
        <v>2.0348045688694655E-2</v>
      </c>
      <c r="I27" s="19">
        <v>0.71218159910431289</v>
      </c>
      <c r="J27" s="19">
        <v>4.11030522911632</v>
      </c>
      <c r="K27" s="19">
        <v>5.0656743149429033</v>
      </c>
      <c r="L27" s="19" t="s">
        <v>44</v>
      </c>
      <c r="M27" s="19">
        <v>0.35812043029206958</v>
      </c>
      <c r="N27" s="19">
        <v>98.289537511270538</v>
      </c>
    </row>
    <row r="28" spans="1:14" x14ac:dyDescent="0.35">
      <c r="B28" s="6" t="s">
        <v>19</v>
      </c>
      <c r="C28" s="21">
        <f t="shared" ref="C28:K28" si="2">AVERAGE(C22:C27)</f>
        <v>74.768072676170348</v>
      </c>
      <c r="D28" s="21">
        <f t="shared" si="2"/>
        <v>7.4506619809801805E-2</v>
      </c>
      <c r="E28" s="21">
        <f t="shared" si="2"/>
        <v>13.189860706072915</v>
      </c>
      <c r="F28" s="21">
        <f t="shared" si="2"/>
        <v>1.560629787717293</v>
      </c>
      <c r="G28" s="21">
        <f t="shared" si="2"/>
        <v>6.5454182010513562E-2</v>
      </c>
      <c r="H28" s="21">
        <f t="shared" si="2"/>
        <v>4.2757154207745902E-2</v>
      </c>
      <c r="I28" s="21">
        <f t="shared" si="2"/>
        <v>0.75530163243156834</v>
      </c>
      <c r="J28" s="21">
        <f t="shared" si="2"/>
        <v>4.056032274631888</v>
      </c>
      <c r="K28" s="21">
        <f t="shared" si="2"/>
        <v>5.1450540100530624</v>
      </c>
      <c r="L28" s="7" t="s">
        <v>44</v>
      </c>
      <c r="M28" s="21">
        <f>AVERAGE(M22:M27)</f>
        <v>0.34233095689487691</v>
      </c>
      <c r="N28" s="21">
        <f>AVERAGE(N22:N27)</f>
        <v>97.554068779980696</v>
      </c>
    </row>
    <row r="29" spans="1:14" x14ac:dyDescent="0.35">
      <c r="B29" s="6" t="s">
        <v>18</v>
      </c>
      <c r="C29" s="21">
        <f t="shared" ref="C29:K29" si="3">STDEV(C22:C27)</f>
        <v>0.34625944595554925</v>
      </c>
      <c r="D29" s="21">
        <f t="shared" si="3"/>
        <v>3.5686035784362913E-2</v>
      </c>
      <c r="E29" s="21">
        <f t="shared" si="3"/>
        <v>0.11297965012809837</v>
      </c>
      <c r="F29" s="21">
        <f t="shared" si="3"/>
        <v>6.7195888224683142E-2</v>
      </c>
      <c r="G29" s="21">
        <f t="shared" si="3"/>
        <v>6.0575418384755643E-2</v>
      </c>
      <c r="H29" s="21">
        <f t="shared" si="3"/>
        <v>1.7785183888837538E-2</v>
      </c>
      <c r="I29" s="21">
        <f t="shared" si="3"/>
        <v>4.9143732018685035E-2</v>
      </c>
      <c r="J29" s="21">
        <f t="shared" si="3"/>
        <v>0.21161756948601973</v>
      </c>
      <c r="K29" s="21">
        <f t="shared" si="3"/>
        <v>6.1005791103886514E-2</v>
      </c>
      <c r="L29" s="7" t="s">
        <v>44</v>
      </c>
      <c r="M29" s="21">
        <f>STDEV(M22:M27)</f>
        <v>2.4359136335205412E-2</v>
      </c>
      <c r="N29" s="21">
        <f>STDEV(N22:N27)</f>
        <v>0.4905438022740119</v>
      </c>
    </row>
    <row r="30" spans="1:14" x14ac:dyDescent="0.35">
      <c r="B30" s="5"/>
      <c r="C30" s="22"/>
      <c r="D30" s="22"/>
      <c r="E30" s="22"/>
      <c r="F30" s="22"/>
      <c r="G30" s="22"/>
      <c r="H30" s="22"/>
      <c r="I30" s="22"/>
      <c r="J30" s="22"/>
      <c r="K30" s="22"/>
      <c r="L30" s="19"/>
      <c r="M30" s="22"/>
      <c r="N30" s="22"/>
    </row>
    <row r="31" spans="1:14" x14ac:dyDescent="0.35">
      <c r="A31" s="4">
        <v>43076</v>
      </c>
      <c r="B31" s="1" t="s">
        <v>34</v>
      </c>
      <c r="C31" s="19">
        <v>74.94177069430269</v>
      </c>
      <c r="D31" s="19">
        <v>5.2340948941404314E-2</v>
      </c>
      <c r="E31" s="19">
        <v>13.200387323022168</v>
      </c>
      <c r="F31" s="19">
        <v>1.5911648478186911</v>
      </c>
      <c r="G31" s="19">
        <v>0.20936379576561726</v>
      </c>
      <c r="H31" s="19">
        <v>5.2340948941404314E-2</v>
      </c>
      <c r="I31" s="19">
        <v>0.72230509539137955</v>
      </c>
      <c r="J31" s="19">
        <v>3.7371437544162678</v>
      </c>
      <c r="K31" s="19">
        <v>5.0351992881630947</v>
      </c>
      <c r="L31" s="19">
        <v>0.1465546570359321</v>
      </c>
      <c r="M31" s="19">
        <v>0.31142864620135569</v>
      </c>
      <c r="N31" s="19">
        <v>95.58</v>
      </c>
    </row>
    <row r="32" spans="1:14" x14ac:dyDescent="0.35">
      <c r="A32" s="4">
        <v>43076</v>
      </c>
      <c r="B32" s="1" t="s">
        <v>33</v>
      </c>
      <c r="C32" s="19">
        <v>74.804754885048467</v>
      </c>
      <c r="D32" s="19">
        <v>0.12545870840259701</v>
      </c>
      <c r="E32" s="19">
        <v>13.246348628840868</v>
      </c>
      <c r="F32" s="19">
        <v>1.505504500831164</v>
      </c>
      <c r="G32" s="19">
        <v>2.090978473376617E-2</v>
      </c>
      <c r="H32" s="19">
        <v>7.3184246568181593E-2</v>
      </c>
      <c r="I32" s="19">
        <v>0.77366203514934828</v>
      </c>
      <c r="J32" s="19">
        <v>3.8787650681136241</v>
      </c>
      <c r="K32" s="19">
        <v>5.1438070445064774</v>
      </c>
      <c r="L32" s="19">
        <v>0.12545870840259701</v>
      </c>
      <c r="M32" s="19">
        <v>0.30214638940292116</v>
      </c>
      <c r="N32" s="19">
        <v>95.69</v>
      </c>
    </row>
    <row r="33" spans="1:15" x14ac:dyDescent="0.35">
      <c r="A33" s="4">
        <v>43076</v>
      </c>
      <c r="B33" s="1" t="s">
        <v>32</v>
      </c>
      <c r="C33" s="19">
        <v>74.418216176148164</v>
      </c>
      <c r="D33" s="19">
        <v>3.1320798053934416E-2</v>
      </c>
      <c r="E33" s="19">
        <v>13.321779438940103</v>
      </c>
      <c r="F33" s="19">
        <v>1.5973607007506552</v>
      </c>
      <c r="G33" s="19">
        <v>0.19836505434158463</v>
      </c>
      <c r="H33" s="19">
        <v>4.1761064071912553E-2</v>
      </c>
      <c r="I33" s="19">
        <v>0.75169915329442594</v>
      </c>
      <c r="J33" s="19">
        <v>4.061263480993496</v>
      </c>
      <c r="K33" s="19">
        <v>5.2096927429710904</v>
      </c>
      <c r="L33" s="19">
        <v>3.1320798053934416E-2</v>
      </c>
      <c r="M33" s="19">
        <v>0.33722059238069391</v>
      </c>
      <c r="N33" s="19">
        <v>95.85</v>
      </c>
    </row>
    <row r="34" spans="1:15" x14ac:dyDescent="0.35">
      <c r="A34" s="4">
        <v>43076</v>
      </c>
      <c r="B34" s="1" t="s">
        <v>31</v>
      </c>
      <c r="C34" s="19">
        <v>74.868976693693739</v>
      </c>
      <c r="D34" s="19">
        <v>0.10388369181863986</v>
      </c>
      <c r="E34" s="19">
        <v>13.182840491785399</v>
      </c>
      <c r="F34" s="19">
        <v>1.4959251621884142</v>
      </c>
      <c r="G34" s="19">
        <v>0.2597092295465997</v>
      </c>
      <c r="H34" s="19">
        <v>5.1941845909319932E-2</v>
      </c>
      <c r="I34" s="19">
        <v>0.7479625810942071</v>
      </c>
      <c r="J34" s="19">
        <v>3.6878710595617155</v>
      </c>
      <c r="K34" s="19">
        <v>5.2253496984775856</v>
      </c>
      <c r="L34" s="19">
        <v>3.1165107545591961E-2</v>
      </c>
      <c r="M34" s="19">
        <v>0.34437443837879117</v>
      </c>
      <c r="N34" s="19">
        <v>96.32</v>
      </c>
    </row>
    <row r="35" spans="1:15" x14ac:dyDescent="0.35">
      <c r="A35" s="4">
        <v>43076</v>
      </c>
      <c r="B35" s="1" t="s">
        <v>30</v>
      </c>
      <c r="C35" s="19">
        <v>74.731648289746829</v>
      </c>
      <c r="D35" s="19">
        <v>0.11474708698872349</v>
      </c>
      <c r="E35" s="19">
        <v>13.154188790252757</v>
      </c>
      <c r="F35" s="19">
        <v>1.5855961111169063</v>
      </c>
      <c r="G35" s="19">
        <v>0.2712203874278919</v>
      </c>
      <c r="H35" s="19">
        <v>0</v>
      </c>
      <c r="I35" s="19">
        <v>0.75107184210800826</v>
      </c>
      <c r="J35" s="19">
        <v>3.7657907639026527</v>
      </c>
      <c r="K35" s="19">
        <v>5.142755807767335</v>
      </c>
      <c r="L35" s="19">
        <v>0.14604174707655718</v>
      </c>
      <c r="M35" s="19">
        <v>0.33693917361234266</v>
      </c>
      <c r="N35" s="19">
        <v>95.91</v>
      </c>
    </row>
    <row r="36" spans="1:15" x14ac:dyDescent="0.35">
      <c r="A36" s="4">
        <v>43076</v>
      </c>
      <c r="B36" s="1" t="s">
        <v>29</v>
      </c>
      <c r="C36" s="19">
        <v>74.561289483946439</v>
      </c>
      <c r="D36" s="19">
        <v>0.12478876901078902</v>
      </c>
      <c r="E36" s="19">
        <v>13.123618874301311</v>
      </c>
      <c r="F36" s="19">
        <v>1.6222539971402572</v>
      </c>
      <c r="G36" s="19">
        <v>0.27037566619004288</v>
      </c>
      <c r="H36" s="19">
        <v>5.1995320421162089E-2</v>
      </c>
      <c r="I36" s="19">
        <v>0.64474197322240989</v>
      </c>
      <c r="J36" s="19">
        <v>3.9204471597556219</v>
      </c>
      <c r="K36" s="19">
        <v>5.1475367216950474</v>
      </c>
      <c r="L36" s="19">
        <v>0.13518783309502144</v>
      </c>
      <c r="M36" s="19">
        <v>0.39776420122188999</v>
      </c>
      <c r="N36" s="19">
        <v>96.22</v>
      </c>
    </row>
    <row r="37" spans="1:15" x14ac:dyDescent="0.35">
      <c r="A37" s="4">
        <v>43076</v>
      </c>
      <c r="B37" s="1" t="s">
        <v>42</v>
      </c>
      <c r="C37" s="19">
        <v>74.671974821006117</v>
      </c>
      <c r="D37" s="19">
        <v>7.2952382937479798E-2</v>
      </c>
      <c r="E37" s="19">
        <v>13.246068387648117</v>
      </c>
      <c r="F37" s="19">
        <v>1.4277823517763903</v>
      </c>
      <c r="G37" s="19">
        <v>0.17717007284816522</v>
      </c>
      <c r="H37" s="19">
        <v>4.1687075964274171E-2</v>
      </c>
      <c r="I37" s="19">
        <v>0.7607891363480036</v>
      </c>
      <c r="J37" s="19">
        <v>3.9706939855971144</v>
      </c>
      <c r="K37" s="19">
        <v>5.1275103436057226</v>
      </c>
      <c r="L37" s="19">
        <v>0.16674830385709669</v>
      </c>
      <c r="M37" s="19">
        <v>0.33662313841151398</v>
      </c>
      <c r="N37" s="19">
        <v>96.02</v>
      </c>
    </row>
    <row r="38" spans="1:15" x14ac:dyDescent="0.35">
      <c r="A38" s="4"/>
      <c r="B38" s="6" t="s">
        <v>19</v>
      </c>
      <c r="C38" s="21">
        <f t="shared" ref="C38:N38" si="4">AVERAGE(C31:C37)</f>
        <v>74.7140901491275</v>
      </c>
      <c r="D38" s="21">
        <f t="shared" si="4"/>
        <v>8.9356055164795417E-2</v>
      </c>
      <c r="E38" s="21">
        <f t="shared" si="4"/>
        <v>13.210747419255819</v>
      </c>
      <c r="F38" s="21">
        <f t="shared" si="4"/>
        <v>1.5465125245174971</v>
      </c>
      <c r="G38" s="21">
        <f t="shared" si="4"/>
        <v>0.20101628440766683</v>
      </c>
      <c r="H38" s="21">
        <f t="shared" si="4"/>
        <v>4.4701500268036376E-2</v>
      </c>
      <c r="I38" s="21">
        <f t="shared" si="4"/>
        <v>0.73603311665825466</v>
      </c>
      <c r="J38" s="21">
        <f t="shared" si="4"/>
        <v>3.8602821817629276</v>
      </c>
      <c r="K38" s="21">
        <f t="shared" si="4"/>
        <v>5.1474073781694782</v>
      </c>
      <c r="L38" s="21">
        <f t="shared" si="4"/>
        <v>0.11178245072381869</v>
      </c>
      <c r="M38" s="21">
        <f t="shared" si="4"/>
        <v>0.3380709399442155</v>
      </c>
      <c r="N38" s="21">
        <f t="shared" si="4"/>
        <v>95.941428571428574</v>
      </c>
    </row>
    <row r="39" spans="1:15" x14ac:dyDescent="0.35">
      <c r="A39" s="4"/>
      <c r="B39" s="6" t="s">
        <v>18</v>
      </c>
      <c r="C39" s="21">
        <f t="shared" ref="C39:N39" si="5">STDEV(C31:C37)</f>
        <v>0.18120881463553387</v>
      </c>
      <c r="D39" s="21">
        <f t="shared" si="5"/>
        <v>3.7465373178275654E-2</v>
      </c>
      <c r="E39" s="21">
        <f t="shared" si="5"/>
        <v>6.6482474360622754E-2</v>
      </c>
      <c r="F39" s="21">
        <f t="shared" si="5"/>
        <v>7.0923970527338051E-2</v>
      </c>
      <c r="G39" s="21">
        <f t="shared" si="5"/>
        <v>8.7814107378834841E-2</v>
      </c>
      <c r="H39" s="21">
        <f t="shared" si="5"/>
        <v>2.2327887925875357E-2</v>
      </c>
      <c r="I39" s="21">
        <f t="shared" si="5"/>
        <v>4.313781702130963E-2</v>
      </c>
      <c r="J39" s="21">
        <f t="shared" si="5"/>
        <v>0.13562385859942155</v>
      </c>
      <c r="K39" s="21">
        <f t="shared" si="5"/>
        <v>6.188111673501067E-2</v>
      </c>
      <c r="L39" s="21">
        <f t="shared" si="5"/>
        <v>5.6438958543116313E-2</v>
      </c>
      <c r="M39" s="21">
        <f t="shared" si="5"/>
        <v>3.0570968791870417E-2</v>
      </c>
      <c r="N39" s="21">
        <f t="shared" si="5"/>
        <v>0.26779523094014435</v>
      </c>
    </row>
    <row r="40" spans="1:15" x14ac:dyDescent="0.3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5" x14ac:dyDescent="0.35">
      <c r="A41" s="4">
        <v>43076</v>
      </c>
      <c r="B41" s="1" t="s">
        <v>22</v>
      </c>
      <c r="C41" s="20">
        <v>50.010519671786241</v>
      </c>
      <c r="D41" s="20">
        <v>2.8929097412160738</v>
      </c>
      <c r="E41" s="20">
        <v>13.223227435304018</v>
      </c>
      <c r="F41" s="20">
        <v>14.127919208920682</v>
      </c>
      <c r="G41" s="20">
        <v>0.36818851251840939</v>
      </c>
      <c r="H41" s="20">
        <v>5.6911424363559853</v>
      </c>
      <c r="I41" s="20">
        <v>9.7412160740584888</v>
      </c>
      <c r="J41" s="20">
        <v>3.1033031769408792</v>
      </c>
      <c r="K41" s="20">
        <v>0.43130654323585105</v>
      </c>
      <c r="L41" s="20">
        <v>0.35766884073216915</v>
      </c>
      <c r="M41" s="20">
        <v>5.2598358931201343E-2</v>
      </c>
      <c r="N41" s="19">
        <v>95.06</v>
      </c>
    </row>
    <row r="42" spans="1:15" x14ac:dyDescent="0.35">
      <c r="A42" s="4">
        <v>43076</v>
      </c>
      <c r="B42" s="1" t="s">
        <v>21</v>
      </c>
      <c r="C42" s="20">
        <v>50.167996640067201</v>
      </c>
      <c r="D42" s="20">
        <v>2.9189416211675767</v>
      </c>
      <c r="E42" s="20">
        <v>13.313733725325495</v>
      </c>
      <c r="F42" s="20">
        <v>14.248215035699287</v>
      </c>
      <c r="G42" s="20">
        <v>0.23099538009239817</v>
      </c>
      <c r="H42" s="20">
        <v>5.4598908021839563</v>
      </c>
      <c r="I42" s="20">
        <v>9.7963040739185221</v>
      </c>
      <c r="J42" s="20">
        <v>3.0449391012179756</v>
      </c>
      <c r="K42" s="20">
        <v>0.37799244015119698</v>
      </c>
      <c r="L42" s="20">
        <v>0.40949181016379677</v>
      </c>
      <c r="M42" s="20">
        <v>3.1499370012599746E-2</v>
      </c>
      <c r="N42" s="19">
        <v>95.24</v>
      </c>
    </row>
    <row r="43" spans="1:15" x14ac:dyDescent="0.35">
      <c r="A43" s="4">
        <v>43076</v>
      </c>
      <c r="B43" s="1" t="s">
        <v>20</v>
      </c>
      <c r="C43" s="20">
        <v>49.728204056031778</v>
      </c>
      <c r="D43" s="20">
        <v>3.0524775245661719</v>
      </c>
      <c r="E43" s="20">
        <v>13.203010662763957</v>
      </c>
      <c r="F43" s="20">
        <v>14.352916579552582</v>
      </c>
      <c r="G43" s="20">
        <v>0.29270332427346857</v>
      </c>
      <c r="H43" s="20">
        <v>5.7077148233326369</v>
      </c>
      <c r="I43" s="20">
        <v>9.6801170813297102</v>
      </c>
      <c r="J43" s="20">
        <v>3.1465607359397869</v>
      </c>
      <c r="K43" s="20">
        <v>0.47041605686807447</v>
      </c>
      <c r="L43" s="20">
        <v>0.34497177503658794</v>
      </c>
      <c r="M43" s="20">
        <v>3.1361070457871627E-2</v>
      </c>
      <c r="N43" s="19">
        <v>95.66</v>
      </c>
    </row>
    <row r="44" spans="1:15" x14ac:dyDescent="0.35">
      <c r="A44" s="4">
        <v>43076</v>
      </c>
      <c r="B44" s="1" t="s">
        <v>43</v>
      </c>
      <c r="C44" s="20">
        <v>50.315789473684212</v>
      </c>
      <c r="D44" s="20">
        <v>3.3894736842105262</v>
      </c>
      <c r="E44" s="20">
        <v>12.715789473684211</v>
      </c>
      <c r="F44" s="20">
        <v>14.4</v>
      </c>
      <c r="G44" s="20">
        <v>0.24210526315789474</v>
      </c>
      <c r="H44" s="20">
        <v>5.3263157894736839</v>
      </c>
      <c r="I44" s="20">
        <v>9.8631578947368403</v>
      </c>
      <c r="J44" s="20">
        <v>2.831578947368421</v>
      </c>
      <c r="K44" s="20">
        <v>0.43157894736842106</v>
      </c>
      <c r="L44" s="20">
        <v>0.43157894736842106</v>
      </c>
      <c r="M44" s="20">
        <v>6.3157894736842107E-2</v>
      </c>
      <c r="N44" s="19">
        <v>95</v>
      </c>
    </row>
    <row r="45" spans="1:15" x14ac:dyDescent="0.35">
      <c r="A45" s="4"/>
      <c r="B45" s="6" t="s">
        <v>19</v>
      </c>
      <c r="C45" s="21">
        <f t="shared" ref="C45:N45" si="6">AVERAGE(C41:C44)</f>
        <v>50.055627460392358</v>
      </c>
      <c r="D45" s="21">
        <f t="shared" si="6"/>
        <v>3.0634506427900874</v>
      </c>
      <c r="E45" s="21">
        <f t="shared" si="6"/>
        <v>13.11394032426942</v>
      </c>
      <c r="F45" s="21">
        <f t="shared" si="6"/>
        <v>14.282262706043138</v>
      </c>
      <c r="G45" s="21">
        <f t="shared" si="6"/>
        <v>0.2834981200105427</v>
      </c>
      <c r="H45" s="21">
        <f t="shared" si="6"/>
        <v>5.546265962836566</v>
      </c>
      <c r="I45" s="21">
        <f t="shared" si="6"/>
        <v>9.7701987810108903</v>
      </c>
      <c r="J45" s="21">
        <f t="shared" si="6"/>
        <v>3.0315954903667657</v>
      </c>
      <c r="K45" s="21">
        <f t="shared" si="6"/>
        <v>0.42782349690588589</v>
      </c>
      <c r="L45" s="21">
        <f t="shared" si="6"/>
        <v>0.38592784332524371</v>
      </c>
      <c r="M45" s="21">
        <f t="shared" si="6"/>
        <v>4.4654173534628708E-2</v>
      </c>
      <c r="N45" s="21">
        <f t="shared" si="6"/>
        <v>95.240000000000009</v>
      </c>
    </row>
    <row r="46" spans="1:15" x14ac:dyDescent="0.35">
      <c r="A46" s="4"/>
      <c r="B46" s="6" t="s">
        <v>18</v>
      </c>
      <c r="C46" s="21">
        <f t="shared" ref="C46:N46" si="7">STDEV(C41:C44)</f>
        <v>0.25136421385237939</v>
      </c>
      <c r="D46" s="21">
        <f t="shared" si="7"/>
        <v>0.22831154832856632</v>
      </c>
      <c r="E46" s="21">
        <f t="shared" si="7"/>
        <v>0.26976452742166263</v>
      </c>
      <c r="F46" s="21">
        <f t="shared" si="7"/>
        <v>0.12087900174693468</v>
      </c>
      <c r="G46" s="21">
        <f t="shared" si="7"/>
        <v>6.2522275139864775E-2</v>
      </c>
      <c r="H46" s="21">
        <f t="shared" si="7"/>
        <v>0.18519689906963777</v>
      </c>
      <c r="I46" s="21">
        <f t="shared" si="7"/>
        <v>7.8054666873601006E-2</v>
      </c>
      <c r="J46" s="21">
        <f t="shared" si="7"/>
        <v>0.13969451125823756</v>
      </c>
      <c r="K46" s="21">
        <f t="shared" si="7"/>
        <v>3.7962680803366594E-2</v>
      </c>
      <c r="L46" s="21">
        <f t="shared" si="7"/>
        <v>4.1292673243364705E-2</v>
      </c>
      <c r="M46" s="21">
        <f t="shared" si="7"/>
        <v>1.5866665529308432E-2</v>
      </c>
      <c r="N46" s="21">
        <f t="shared" si="7"/>
        <v>0.29799328851502471</v>
      </c>
    </row>
    <row r="48" spans="1:15" x14ac:dyDescent="0.35">
      <c r="A48" s="4">
        <v>43312</v>
      </c>
      <c r="B48" s="1" t="s">
        <v>34</v>
      </c>
      <c r="C48" s="19">
        <v>74.571105952675779</v>
      </c>
      <c r="D48" s="19">
        <v>0.1259292529456951</v>
      </c>
      <c r="E48" s="19">
        <v>13.379983125480102</v>
      </c>
      <c r="F48" s="19">
        <v>1.6790567059426011</v>
      </c>
      <c r="G48" s="19">
        <v>1.0494104412141258E-2</v>
      </c>
      <c r="H48" s="19">
        <v>6.2964626472847549E-2</v>
      </c>
      <c r="I48" s="19">
        <v>0.71359910002560545</v>
      </c>
      <c r="J48" s="19">
        <v>4.0838856730288917</v>
      </c>
      <c r="K48" s="19">
        <v>5.0161819090035209</v>
      </c>
      <c r="L48" s="19">
        <v>3.1482313236423774E-2</v>
      </c>
      <c r="M48" s="19">
        <v>0.32531723677637897</v>
      </c>
      <c r="N48" s="19">
        <v>95.291600000000017</v>
      </c>
      <c r="O48" s="3"/>
    </row>
    <row r="49" spans="1:15" x14ac:dyDescent="0.35">
      <c r="A49" s="4">
        <v>43312</v>
      </c>
      <c r="B49" s="1" t="s">
        <v>33</v>
      </c>
      <c r="C49" s="19">
        <v>74.873916436597398</v>
      </c>
      <c r="D49" s="19">
        <v>2.0978962296608967E-2</v>
      </c>
      <c r="E49" s="19">
        <v>13.458004313274651</v>
      </c>
      <c r="F49" s="19">
        <v>1.4790168419109322</v>
      </c>
      <c r="G49" s="19">
        <v>2.0978962296608967E-2</v>
      </c>
      <c r="H49" s="19">
        <v>4.1957924593217934E-2</v>
      </c>
      <c r="I49" s="19">
        <v>0.72377419923300934</v>
      </c>
      <c r="J49" s="19">
        <v>3.8848842380860478</v>
      </c>
      <c r="K49" s="19">
        <v>5.1293562815208915</v>
      </c>
      <c r="L49" s="19">
        <v>3.1468443444913452E-2</v>
      </c>
      <c r="M49" s="19">
        <v>0.33566339674574347</v>
      </c>
      <c r="N49" s="19">
        <v>95.333599999999976</v>
      </c>
      <c r="O49" s="3"/>
    </row>
    <row r="50" spans="1:15" x14ac:dyDescent="0.35">
      <c r="A50" s="4">
        <v>43312</v>
      </c>
      <c r="B50" s="1" t="s">
        <v>32</v>
      </c>
      <c r="C50" s="19">
        <v>74.700187532724371</v>
      </c>
      <c r="D50" s="19">
        <v>7.3010515600261186E-2</v>
      </c>
      <c r="E50" s="19">
        <v>13.131462734389833</v>
      </c>
      <c r="F50" s="19">
        <v>1.4184900173765029</v>
      </c>
      <c r="G50" s="19">
        <v>0.12516088388616203</v>
      </c>
      <c r="H50" s="19">
        <v>5.2150368285900847E-2</v>
      </c>
      <c r="I50" s="19">
        <v>0.6883848613738911</v>
      </c>
      <c r="J50" s="19">
        <v>4.3040741953719683</v>
      </c>
      <c r="K50" s="19">
        <v>5.0585857237323815</v>
      </c>
      <c r="L50" s="19">
        <v>0.13559095754334219</v>
      </c>
      <c r="M50" s="19">
        <v>0.31290220971540506</v>
      </c>
      <c r="N50" s="19">
        <v>95.876599999999982</v>
      </c>
      <c r="O50" s="3"/>
    </row>
    <row r="51" spans="1:15" x14ac:dyDescent="0.35">
      <c r="A51" s="4">
        <v>43312</v>
      </c>
      <c r="B51" s="1" t="s">
        <v>31</v>
      </c>
      <c r="C51" s="19">
        <v>75.250818647825767</v>
      </c>
      <c r="D51" s="19">
        <v>9.4037401809279636E-2</v>
      </c>
      <c r="E51" s="19">
        <v>13.541385860536266</v>
      </c>
      <c r="F51" s="19">
        <v>1.5777386303556915</v>
      </c>
      <c r="G51" s="19">
        <v>0.10448600201031071</v>
      </c>
      <c r="H51" s="19">
        <v>5.2243001005155353E-2</v>
      </c>
      <c r="I51" s="19">
        <v>0.75229921447423709</v>
      </c>
      <c r="J51" s="19">
        <v>3.3295509400605603</v>
      </c>
      <c r="K51" s="19">
        <v>5.0884682979021312</v>
      </c>
      <c r="L51" s="19">
        <v>-0.12538320241237283</v>
      </c>
      <c r="M51" s="19">
        <v>0.33435520643299427</v>
      </c>
      <c r="N51" s="19">
        <v>95.70659999999998</v>
      </c>
      <c r="O51" s="3"/>
    </row>
    <row r="52" spans="1:15" x14ac:dyDescent="0.35">
      <c r="A52" s="4">
        <v>43312</v>
      </c>
      <c r="B52" s="1" t="s">
        <v>30</v>
      </c>
      <c r="C52" s="19">
        <v>74.862153918348199</v>
      </c>
      <c r="D52" s="19">
        <v>6.2847757592009112E-2</v>
      </c>
      <c r="E52" s="19">
        <v>13.365623114567272</v>
      </c>
      <c r="F52" s="19">
        <v>1.4559730508815445</v>
      </c>
      <c r="G52" s="19">
        <v>5.237313132667426E-2</v>
      </c>
      <c r="H52" s="19">
        <v>4.1898505061339408E-2</v>
      </c>
      <c r="I52" s="19">
        <v>0.75417309110410935</v>
      </c>
      <c r="J52" s="19">
        <v>3.9581517731447335</v>
      </c>
      <c r="K52" s="19">
        <v>5.0801937386874032</v>
      </c>
      <c r="L52" s="19">
        <v>-4.1898505061339408E-2</v>
      </c>
      <c r="M52" s="19">
        <v>0.40851042434805923</v>
      </c>
      <c r="N52" s="19">
        <v>95.468800000000002</v>
      </c>
      <c r="O52" s="3"/>
    </row>
    <row r="53" spans="1:15" x14ac:dyDescent="0.35">
      <c r="A53" s="4">
        <v>43312</v>
      </c>
      <c r="B53" s="1" t="s">
        <v>29</v>
      </c>
      <c r="C53" s="19">
        <v>74.422455598647872</v>
      </c>
      <c r="D53" s="19">
        <v>9.3378237890398841E-2</v>
      </c>
      <c r="E53" s="19">
        <v>13.353088018327034</v>
      </c>
      <c r="F53" s="19">
        <v>1.6289314831991797</v>
      </c>
      <c r="G53" s="19">
        <v>0.17638111601519779</v>
      </c>
      <c r="H53" s="19">
        <v>2.0750719531199741E-2</v>
      </c>
      <c r="I53" s="19">
        <v>0.78852734218559017</v>
      </c>
      <c r="J53" s="19">
        <v>4.0279221682011812</v>
      </c>
      <c r="K53" s="19">
        <v>5.1046770046751364</v>
      </c>
      <c r="L53" s="19">
        <v>1.0375359765599871E-2</v>
      </c>
      <c r="M53" s="19">
        <v>0.37351295156159536</v>
      </c>
      <c r="N53" s="19">
        <v>96.382200000000012</v>
      </c>
      <c r="O53" s="3"/>
    </row>
    <row r="54" spans="1:15" x14ac:dyDescent="0.35">
      <c r="A54" s="4">
        <v>43312</v>
      </c>
      <c r="B54" s="1" t="s">
        <v>42</v>
      </c>
      <c r="C54" s="19">
        <v>74.633862771204093</v>
      </c>
      <c r="D54" s="19">
        <v>8.3343230341936456E-2</v>
      </c>
      <c r="E54" s="19">
        <v>13.345334758502576</v>
      </c>
      <c r="F54" s="19">
        <v>1.4064170120201778</v>
      </c>
      <c r="G54" s="19">
        <v>8.3343230341936456E-2</v>
      </c>
      <c r="H54" s="19">
        <v>5.2089518963710287E-2</v>
      </c>
      <c r="I54" s="19">
        <v>0.76050697687017021</v>
      </c>
      <c r="J54" s="19">
        <v>4.1031955878093864</v>
      </c>
      <c r="K54" s="19">
        <v>5.1672802812000604</v>
      </c>
      <c r="L54" s="19">
        <v>-1.0417903792742057E-2</v>
      </c>
      <c r="M54" s="19">
        <v>0.37504453653871406</v>
      </c>
      <c r="N54" s="19">
        <v>95.988599999999977</v>
      </c>
      <c r="O54" s="3"/>
    </row>
    <row r="55" spans="1:15" x14ac:dyDescent="0.35">
      <c r="A55" s="4">
        <v>43312</v>
      </c>
      <c r="B55" s="1" t="s">
        <v>41</v>
      </c>
      <c r="C55" s="19">
        <v>74.606994938831193</v>
      </c>
      <c r="D55" s="19">
        <v>0.12481304046646792</v>
      </c>
      <c r="E55" s="19">
        <v>13.282187722973294</v>
      </c>
      <c r="F55" s="19">
        <v>1.612168439358544</v>
      </c>
      <c r="G55" s="19">
        <v>-2.0802173411077988E-2</v>
      </c>
      <c r="H55" s="19">
        <v>4.1604346822155976E-2</v>
      </c>
      <c r="I55" s="19">
        <v>0.75927932950434651</v>
      </c>
      <c r="J55" s="19">
        <v>4.1747881818692409</v>
      </c>
      <c r="K55" s="19">
        <v>4.9925216186587171</v>
      </c>
      <c r="L55" s="19">
        <v>6.240652023323396E-2</v>
      </c>
      <c r="M55" s="19">
        <v>0.36403803469386475</v>
      </c>
      <c r="N55" s="19">
        <v>96.143800000000013</v>
      </c>
      <c r="O55" s="3"/>
    </row>
    <row r="56" spans="1:15" x14ac:dyDescent="0.35">
      <c r="A56" s="4">
        <v>43312</v>
      </c>
      <c r="B56" s="1" t="s">
        <v>40</v>
      </c>
      <c r="C56" s="19">
        <v>74.565260677662366</v>
      </c>
      <c r="D56" s="19">
        <v>7.2594829588822879E-2</v>
      </c>
      <c r="E56" s="19">
        <v>13.492267613579793</v>
      </c>
      <c r="F56" s="19">
        <v>1.5970862509541033</v>
      </c>
      <c r="G56" s="19">
        <v>-3.111206982378123E-2</v>
      </c>
      <c r="H56" s="19">
        <v>5.1853449706302054E-2</v>
      </c>
      <c r="I56" s="19">
        <v>0.6948362260644475</v>
      </c>
      <c r="J56" s="19">
        <v>4.1333421829887493</v>
      </c>
      <c r="K56" s="19">
        <v>5.0401553114525601</v>
      </c>
      <c r="L56" s="19">
        <v>0</v>
      </c>
      <c r="M56" s="19">
        <v>0.38371552782663521</v>
      </c>
      <c r="N56" s="19">
        <v>96.425600000000017</v>
      </c>
      <c r="O56" s="3"/>
    </row>
    <row r="57" spans="1:15" x14ac:dyDescent="0.35">
      <c r="A57" s="4">
        <v>43312</v>
      </c>
      <c r="B57" s="1" t="s">
        <v>39</v>
      </c>
      <c r="C57" s="19">
        <v>74.473941446485739</v>
      </c>
      <c r="D57" s="19">
        <v>0.10465702845205978</v>
      </c>
      <c r="E57" s="19">
        <v>13.396099641863652</v>
      </c>
      <c r="F57" s="19">
        <v>1.5907868324713086</v>
      </c>
      <c r="G57" s="19">
        <v>-1.0465702845205978E-2</v>
      </c>
      <c r="H57" s="19">
        <v>5.2328514226029889E-2</v>
      </c>
      <c r="I57" s="19">
        <v>0.76399630770003646</v>
      </c>
      <c r="J57" s="19">
        <v>4.2597503720557368</v>
      </c>
      <c r="K57" s="19">
        <v>5.1386600969961354</v>
      </c>
      <c r="L57" s="19">
        <v>-9.419132560685381E-2</v>
      </c>
      <c r="M57" s="19">
        <v>0.32443678820138533</v>
      </c>
      <c r="N57" s="19">
        <v>95.550199999999975</v>
      </c>
      <c r="O57" s="3"/>
    </row>
    <row r="58" spans="1:15" x14ac:dyDescent="0.35">
      <c r="A58" s="4">
        <v>43312</v>
      </c>
      <c r="B58" s="1" t="s">
        <v>38</v>
      </c>
      <c r="C58" s="19">
        <v>74.426265007058475</v>
      </c>
      <c r="D58" s="19">
        <v>7.287506714916904E-2</v>
      </c>
      <c r="E58" s="19">
        <v>13.419423079325554</v>
      </c>
      <c r="F58" s="19">
        <v>1.436679895226475</v>
      </c>
      <c r="G58" s="19">
        <v>0.12492868654143262</v>
      </c>
      <c r="H58" s="19">
        <v>6.2464343270716309E-2</v>
      </c>
      <c r="I58" s="19">
        <v>0.7703935670055011</v>
      </c>
      <c r="J58" s="19">
        <v>4.325447557019535</v>
      </c>
      <c r="K58" s="19">
        <v>5.0908439765633782</v>
      </c>
      <c r="L58" s="19">
        <v>-8.328579102762175E-2</v>
      </c>
      <c r="M58" s="19">
        <v>0.35396461186739242</v>
      </c>
      <c r="N58" s="19">
        <v>96.054799999999986</v>
      </c>
      <c r="O58" s="3"/>
    </row>
    <row r="59" spans="1:15" x14ac:dyDescent="0.35">
      <c r="A59" s="4">
        <v>43312</v>
      </c>
      <c r="B59" s="1" t="s">
        <v>37</v>
      </c>
      <c r="C59" s="19">
        <v>74.552093770244582</v>
      </c>
      <c r="D59" s="19">
        <v>8.3321703012287876E-2</v>
      </c>
      <c r="E59" s="19">
        <v>13.498115887990636</v>
      </c>
      <c r="F59" s="19">
        <v>1.4997906542211819</v>
      </c>
      <c r="G59" s="19">
        <v>0.10415212876535984</v>
      </c>
      <c r="H59" s="19">
        <v>4.1660851506143938E-2</v>
      </c>
      <c r="I59" s="19">
        <v>0.71864968848098298</v>
      </c>
      <c r="J59" s="19">
        <v>4.0238133427209117</v>
      </c>
      <c r="K59" s="19">
        <v>5.1242847352557046</v>
      </c>
      <c r="L59" s="19">
        <v>-1.0415212876535985E-2</v>
      </c>
      <c r="M59" s="19">
        <v>0.36453245067875945</v>
      </c>
      <c r="N59" s="19">
        <v>96.01339999999999</v>
      </c>
      <c r="O59" s="3"/>
    </row>
    <row r="60" spans="1:15" x14ac:dyDescent="0.35">
      <c r="A60" s="4">
        <v>43312</v>
      </c>
      <c r="B60" s="1" t="s">
        <v>36</v>
      </c>
      <c r="C60" s="19">
        <v>74.418144166591034</v>
      </c>
      <c r="D60" s="19">
        <v>0.10312935721534233</v>
      </c>
      <c r="E60" s="19">
        <v>13.489319923766779</v>
      </c>
      <c r="F60" s="19">
        <v>1.6500697154454773</v>
      </c>
      <c r="G60" s="19">
        <v>4.1251742886136936E-2</v>
      </c>
      <c r="H60" s="19">
        <v>4.1251742886136936E-2</v>
      </c>
      <c r="I60" s="19">
        <v>0.7631572433935333</v>
      </c>
      <c r="J60" s="19">
        <v>4.1103236611746841</v>
      </c>
      <c r="K60" s="19">
        <v>5.1049031821594459</v>
      </c>
      <c r="L60" s="19">
        <v>-2.0625871443068468E-2</v>
      </c>
      <c r="M60" s="19">
        <v>0.29907513592449275</v>
      </c>
      <c r="N60" s="19">
        <v>96.965600000000009</v>
      </c>
      <c r="O60" s="3"/>
    </row>
    <row r="61" spans="1:15" x14ac:dyDescent="0.35">
      <c r="A61" s="4">
        <v>43312</v>
      </c>
      <c r="B61" s="1" t="s">
        <v>35</v>
      </c>
      <c r="C61" s="19">
        <v>74.474095788672088</v>
      </c>
      <c r="D61" s="19">
        <v>6.1413492953825241E-2</v>
      </c>
      <c r="E61" s="19">
        <v>13.347199135298018</v>
      </c>
      <c r="F61" s="19">
        <v>1.443217084414893</v>
      </c>
      <c r="G61" s="19">
        <v>0.14329815022559225</v>
      </c>
      <c r="H61" s="19">
        <v>6.1413492953825241E-2</v>
      </c>
      <c r="I61" s="19">
        <v>0.73696191544590284</v>
      </c>
      <c r="J61" s="19">
        <v>4.1949509920326227</v>
      </c>
      <c r="K61" s="19">
        <v>5.0973199151674953</v>
      </c>
      <c r="L61" s="19">
        <v>5.1177910794854363E-2</v>
      </c>
      <c r="M61" s="19">
        <v>0.38895212204089319</v>
      </c>
      <c r="N61" s="19">
        <v>97.698400000000007</v>
      </c>
      <c r="O61" s="3"/>
    </row>
    <row r="62" spans="1:15" x14ac:dyDescent="0.35">
      <c r="A62" s="4"/>
      <c r="B62" s="5" t="s">
        <v>19</v>
      </c>
      <c r="C62" s="21">
        <f t="shared" ref="C62:N62" si="8">AVERAGE(C48:C61)</f>
        <v>74.630806903826354</v>
      </c>
      <c r="D62" s="21">
        <f t="shared" si="8"/>
        <v>8.4023562665297452E-2</v>
      </c>
      <c r="E62" s="21">
        <f t="shared" si="8"/>
        <v>13.392821066419675</v>
      </c>
      <c r="F62" s="21">
        <f t="shared" si="8"/>
        <v>1.533958758127044</v>
      </c>
      <c r="G62" s="21">
        <f t="shared" si="8"/>
        <v>6.6033442330534847E-2</v>
      </c>
      <c r="H62" s="21">
        <f t="shared" si="8"/>
        <v>4.8330814663191536E-2</v>
      </c>
      <c r="I62" s="21">
        <f t="shared" si="8"/>
        <v>0.74203850449009745</v>
      </c>
      <c r="J62" s="21">
        <f t="shared" si="8"/>
        <v>4.0652914903974464</v>
      </c>
      <c r="K62" s="21">
        <f t="shared" si="8"/>
        <v>5.0881022909267823</v>
      </c>
      <c r="L62" s="21">
        <f t="shared" si="8"/>
        <v>-4.5511648001547644E-3</v>
      </c>
      <c r="M62" s="21">
        <f t="shared" si="8"/>
        <v>0.35314433095373671</v>
      </c>
      <c r="N62" s="21">
        <f t="shared" si="8"/>
        <v>96.064271428571445</v>
      </c>
      <c r="O62" s="3"/>
    </row>
    <row r="63" spans="1:15" x14ac:dyDescent="0.35">
      <c r="A63" s="4"/>
      <c r="B63" s="5" t="s">
        <v>18</v>
      </c>
      <c r="C63" s="21">
        <f t="shared" ref="C63:N63" si="9">STDEV(C48:C61)</f>
        <v>0.23140420449940333</v>
      </c>
      <c r="D63" s="21">
        <f t="shared" si="9"/>
        <v>2.7329648258470739E-2</v>
      </c>
      <c r="E63" s="21">
        <f t="shared" si="9"/>
        <v>0.10550059985092081</v>
      </c>
      <c r="F63" s="21">
        <f t="shared" si="9"/>
        <v>9.4611728348725291E-2</v>
      </c>
      <c r="G63" s="21">
        <f t="shared" si="9"/>
        <v>6.6267212875035064E-2</v>
      </c>
      <c r="H63" s="21">
        <f t="shared" si="9"/>
        <v>1.1231724222223559E-2</v>
      </c>
      <c r="I63" s="21">
        <f t="shared" si="9"/>
        <v>2.9879489090176875E-2</v>
      </c>
      <c r="J63" s="21">
        <f t="shared" si="9"/>
        <v>0.24623499425418036</v>
      </c>
      <c r="K63" s="21">
        <f t="shared" si="9"/>
        <v>4.8059902862602102E-2</v>
      </c>
      <c r="L63" s="21">
        <f t="shared" si="9"/>
        <v>6.8289609906562021E-2</v>
      </c>
      <c r="M63" s="21">
        <f t="shared" si="9"/>
        <v>3.1896136149689856E-2</v>
      </c>
      <c r="N63" s="21">
        <f t="shared" si="9"/>
        <v>0.65878920455936829</v>
      </c>
      <c r="O63" s="3"/>
    </row>
    <row r="65" spans="1:14" x14ac:dyDescent="0.35">
      <c r="A65" s="4">
        <v>43375</v>
      </c>
      <c r="B65" s="1" t="s">
        <v>34</v>
      </c>
      <c r="C65" s="19">
        <v>74.562040012439113</v>
      </c>
      <c r="D65" s="19">
        <v>9.329325178812066E-2</v>
      </c>
      <c r="E65" s="19">
        <v>13.372032756297294</v>
      </c>
      <c r="F65" s="19">
        <v>1.5963511972633979</v>
      </c>
      <c r="G65" s="19">
        <v>-1.036591686534674E-2</v>
      </c>
      <c r="H65" s="19">
        <v>3.1097750596040221E-2</v>
      </c>
      <c r="I65" s="19">
        <v>0.78780968176635224</v>
      </c>
      <c r="J65" s="19">
        <v>4.1981963304654295</v>
      </c>
      <c r="K65" s="19">
        <v>5.0171037628278219</v>
      </c>
      <c r="L65" s="19">
        <v>-4.1463667461386959E-2</v>
      </c>
      <c r="M65" s="19">
        <v>0.39390484088317612</v>
      </c>
      <c r="N65" s="18">
        <v>96.47</v>
      </c>
    </row>
    <row r="66" spans="1:14" x14ac:dyDescent="0.35">
      <c r="A66" s="4">
        <v>43375</v>
      </c>
      <c r="B66" s="1" t="s">
        <v>33</v>
      </c>
      <c r="C66" s="19">
        <v>74.366632337796077</v>
      </c>
      <c r="D66" s="19">
        <v>8.2389289392378995E-2</v>
      </c>
      <c r="E66" s="19">
        <v>13.460350154479919</v>
      </c>
      <c r="F66" s="19">
        <v>1.5653964984552009</v>
      </c>
      <c r="G66" s="19">
        <v>7.2090628218331634E-2</v>
      </c>
      <c r="H66" s="19">
        <v>6.1791967044284246E-2</v>
      </c>
      <c r="I66" s="19">
        <v>0.71060762100926889</v>
      </c>
      <c r="J66" s="19">
        <v>4.1606591143151395</v>
      </c>
      <c r="K66" s="19">
        <v>4.9948506694129762</v>
      </c>
      <c r="L66" s="19">
        <v>0.15447991761071062</v>
      </c>
      <c r="M66" s="19">
        <v>0.3604531410916581</v>
      </c>
      <c r="N66" s="19">
        <v>97.1</v>
      </c>
    </row>
    <row r="67" spans="1:14" x14ac:dyDescent="0.35">
      <c r="A67" s="4">
        <v>43375</v>
      </c>
      <c r="B67" s="1" t="s">
        <v>32</v>
      </c>
      <c r="C67" s="19">
        <v>74.601852815655263</v>
      </c>
      <c r="D67" s="19">
        <v>2.0818153429790778E-2</v>
      </c>
      <c r="E67" s="19">
        <v>13.354845425210785</v>
      </c>
      <c r="F67" s="19">
        <v>1.5821796606640992</v>
      </c>
      <c r="G67" s="19">
        <v>0.12490892057874467</v>
      </c>
      <c r="H67" s="19">
        <v>4.1636306859581557E-2</v>
      </c>
      <c r="I67" s="19">
        <v>0.71822629332778187</v>
      </c>
      <c r="J67" s="19">
        <v>4.2364942229624232</v>
      </c>
      <c r="K67" s="19">
        <v>4.8922660560008326</v>
      </c>
      <c r="L67" s="19">
        <v>0.10409076714895389</v>
      </c>
      <c r="M67" s="19">
        <v>0.33309045487665245</v>
      </c>
      <c r="N67" s="18">
        <v>96.07</v>
      </c>
    </row>
    <row r="68" spans="1:14" x14ac:dyDescent="0.35">
      <c r="A68" s="4">
        <v>43375</v>
      </c>
      <c r="B68" s="1" t="s">
        <v>31</v>
      </c>
      <c r="C68" s="20">
        <v>74.382581635803419</v>
      </c>
      <c r="D68" s="20">
        <v>0.10223004622842691</v>
      </c>
      <c r="E68" s="20">
        <v>13.361467042055397</v>
      </c>
      <c r="F68" s="20">
        <v>1.6050117257863024</v>
      </c>
      <c r="G68" s="20">
        <v>0.12267605547411228</v>
      </c>
      <c r="H68" s="20">
        <v>4.0892018491370759E-2</v>
      </c>
      <c r="I68" s="20">
        <v>0.7871713559588871</v>
      </c>
      <c r="J68" s="20">
        <v>4.0746851825726402</v>
      </c>
      <c r="K68" s="20">
        <v>5.1217253160441878</v>
      </c>
      <c r="L68" s="20">
        <v>3.3531455162924016E-2</v>
      </c>
      <c r="M68" s="20">
        <v>0.36802816642233682</v>
      </c>
      <c r="N68" s="18">
        <v>98.21</v>
      </c>
    </row>
    <row r="69" spans="1:14" x14ac:dyDescent="0.35">
      <c r="A69" s="4">
        <v>43375</v>
      </c>
      <c r="B69" s="1" t="s">
        <v>30</v>
      </c>
      <c r="C69" s="20">
        <v>74.728632555834849</v>
      </c>
      <c r="D69" s="20">
        <v>6.1938361007737128E-2</v>
      </c>
      <c r="E69" s="20">
        <v>13.285778436159614</v>
      </c>
      <c r="F69" s="20">
        <v>1.4349053633459101</v>
      </c>
      <c r="G69" s="20">
        <v>2.0646120335912375E-2</v>
      </c>
      <c r="H69" s="20">
        <v>1.0323060167956187E-2</v>
      </c>
      <c r="I69" s="20">
        <v>0.82584481343649507</v>
      </c>
      <c r="J69" s="20">
        <v>4.0488074284740962</v>
      </c>
      <c r="K69" s="20">
        <v>5.1305609034742252</v>
      </c>
      <c r="L69" s="20">
        <v>0.10157891205268887</v>
      </c>
      <c r="M69" s="20">
        <v>0.3509840457105104</v>
      </c>
      <c r="N69" s="18">
        <v>97.27</v>
      </c>
    </row>
    <row r="70" spans="1:14" x14ac:dyDescent="0.35">
      <c r="A70" s="4">
        <v>43375</v>
      </c>
      <c r="B70" s="1" t="s">
        <v>29</v>
      </c>
      <c r="C70" s="20">
        <v>74.498520375186558</v>
      </c>
      <c r="D70" s="20">
        <v>6.1458974597981483E-2</v>
      </c>
      <c r="E70" s="20">
        <v>13.316111162895989</v>
      </c>
      <c r="F70" s="20">
        <v>1.6286628268465093</v>
      </c>
      <c r="G70" s="20">
        <v>6.1458974597981483E-2</v>
      </c>
      <c r="H70" s="20">
        <v>3.0729487298990742E-2</v>
      </c>
      <c r="I70" s="20">
        <v>0.72726453274278091</v>
      </c>
      <c r="J70" s="20">
        <v>4.0733984047298835</v>
      </c>
      <c r="K70" s="20">
        <v>5.0908517291994668</v>
      </c>
      <c r="L70" s="20">
        <v>0.14278968431597699</v>
      </c>
      <c r="M70" s="20">
        <v>0.36875384758788893</v>
      </c>
      <c r="N70" s="18">
        <v>98.04</v>
      </c>
    </row>
    <row r="71" spans="1:14" x14ac:dyDescent="0.35">
      <c r="A71" s="4"/>
      <c r="B71" s="5" t="s">
        <v>19</v>
      </c>
      <c r="C71" s="21">
        <f t="shared" ref="C71:N71" si="10">AVERAGE(C65:C70)</f>
        <v>74.523376622119216</v>
      </c>
      <c r="D71" s="21">
        <f t="shared" si="10"/>
        <v>7.0354679407405987E-2</v>
      </c>
      <c r="E71" s="21">
        <f t="shared" si="10"/>
        <v>13.3584308295165</v>
      </c>
      <c r="F71" s="21">
        <f t="shared" si="10"/>
        <v>1.5687512120602367</v>
      </c>
      <c r="G71" s="21">
        <f t="shared" si="10"/>
        <v>6.5235797056622621E-2</v>
      </c>
      <c r="H71" s="21">
        <f t="shared" si="10"/>
        <v>3.6078431743037286E-2</v>
      </c>
      <c r="I71" s="21">
        <f t="shared" si="10"/>
        <v>0.75948738304026098</v>
      </c>
      <c r="J71" s="21">
        <f t="shared" si="10"/>
        <v>4.1320401139199356</v>
      </c>
      <c r="K71" s="21">
        <f t="shared" si="10"/>
        <v>5.041226406159919</v>
      </c>
      <c r="L71" s="21">
        <f t="shared" si="10"/>
        <v>8.2501178138311232E-2</v>
      </c>
      <c r="M71" s="21">
        <f t="shared" si="10"/>
        <v>0.36253574942870381</v>
      </c>
      <c r="N71" s="21">
        <f t="shared" si="10"/>
        <v>97.193333333333328</v>
      </c>
    </row>
    <row r="72" spans="1:14" x14ac:dyDescent="0.35">
      <c r="A72" s="4"/>
      <c r="B72" s="5" t="s">
        <v>18</v>
      </c>
      <c r="C72" s="21">
        <f t="shared" ref="C72:N72" si="11">STDEV(C65:C70)</f>
        <v>0.1376903779351544</v>
      </c>
      <c r="D72" s="21">
        <f t="shared" si="11"/>
        <v>2.9294655948559321E-2</v>
      </c>
      <c r="E72" s="21">
        <f t="shared" si="11"/>
        <v>5.9437293624660749E-2</v>
      </c>
      <c r="F72" s="21">
        <f t="shared" si="11"/>
        <v>6.8952554961405774E-2</v>
      </c>
      <c r="G72" s="21">
        <f t="shared" si="11"/>
        <v>5.4083965228320305E-2</v>
      </c>
      <c r="H72" s="21">
        <f t="shared" si="11"/>
        <v>1.6923380555948924E-2</v>
      </c>
      <c r="I72" s="21">
        <f t="shared" si="11"/>
        <v>4.7120874932967245E-2</v>
      </c>
      <c r="J72" s="21">
        <f t="shared" si="11"/>
        <v>7.7152409165501104E-2</v>
      </c>
      <c r="K72" s="21">
        <f t="shared" si="11"/>
        <v>9.1482453387960488E-2</v>
      </c>
      <c r="L72" s="21">
        <f t="shared" si="11"/>
        <v>7.4041920438315798E-2</v>
      </c>
      <c r="M72" s="21">
        <f t="shared" si="11"/>
        <v>2.0286230676810214E-2</v>
      </c>
      <c r="N72" s="21">
        <f t="shared" si="11"/>
        <v>0.84263080092450315</v>
      </c>
    </row>
    <row r="73" spans="1:14" x14ac:dyDescent="0.35">
      <c r="A73" s="4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4" x14ac:dyDescent="0.35">
      <c r="A74" s="4">
        <v>43375</v>
      </c>
      <c r="B74" s="1" t="s">
        <v>28</v>
      </c>
      <c r="C74" s="19">
        <v>75.102860010035116</v>
      </c>
      <c r="D74" s="19">
        <v>0.25087807325639738</v>
      </c>
      <c r="E74" s="19">
        <v>12.152533868539889</v>
      </c>
      <c r="F74" s="19">
        <v>3.3617661816357249</v>
      </c>
      <c r="G74" s="19">
        <v>8.0280983442047163E-2</v>
      </c>
      <c r="H74" s="19">
        <v>0.12042147516307074</v>
      </c>
      <c r="I74" s="19">
        <v>1.6959357752132462</v>
      </c>
      <c r="J74" s="19">
        <v>4.4054189663823378</v>
      </c>
      <c r="K74" s="19">
        <v>2.6492724535875563</v>
      </c>
      <c r="L74" s="19">
        <v>9.0316106372303057E-2</v>
      </c>
      <c r="M74" s="19">
        <v>9.0316106372303057E-2</v>
      </c>
      <c r="N74" s="18">
        <v>99.65</v>
      </c>
    </row>
    <row r="75" spans="1:14" x14ac:dyDescent="0.35">
      <c r="A75" s="4">
        <v>43375</v>
      </c>
      <c r="B75" s="1" t="s">
        <v>27</v>
      </c>
      <c r="C75" s="19">
        <v>75.196612220205679</v>
      </c>
      <c r="D75" s="19">
        <v>0.21173623714458559</v>
      </c>
      <c r="E75" s="19">
        <v>12.250453720508165</v>
      </c>
      <c r="F75" s="19">
        <v>3.2264569469651136</v>
      </c>
      <c r="G75" s="19">
        <v>9.0744101633393817E-2</v>
      </c>
      <c r="H75" s="19">
        <v>8.0661423674127847E-2</v>
      </c>
      <c r="I75" s="19">
        <v>1.7039725751159507</v>
      </c>
      <c r="J75" s="19">
        <v>4.3557168784029034</v>
      </c>
      <c r="K75" s="19">
        <v>2.7424884049203468</v>
      </c>
      <c r="L75" s="19">
        <v>5.0413389796329901E-2</v>
      </c>
      <c r="M75" s="19">
        <v>9.0744101633393817E-2</v>
      </c>
      <c r="N75" s="18">
        <v>99.18</v>
      </c>
    </row>
    <row r="76" spans="1:14" x14ac:dyDescent="0.35">
      <c r="A76" s="4">
        <v>43375</v>
      </c>
      <c r="B76" s="1" t="s">
        <v>26</v>
      </c>
      <c r="C76" s="19">
        <v>75.22</v>
      </c>
      <c r="D76" s="19">
        <v>0.22</v>
      </c>
      <c r="E76" s="19">
        <v>12.26</v>
      </c>
      <c r="F76" s="19">
        <v>3.25</v>
      </c>
      <c r="G76" s="19">
        <v>-0.05</v>
      </c>
      <c r="H76" s="19">
        <v>0.1</v>
      </c>
      <c r="I76" s="19">
        <v>1.7</v>
      </c>
      <c r="J76" s="19">
        <v>4.43</v>
      </c>
      <c r="K76" s="19">
        <v>2.73</v>
      </c>
      <c r="L76" s="19">
        <v>0.08</v>
      </c>
      <c r="M76" s="19">
        <v>0.06</v>
      </c>
      <c r="N76" s="19">
        <v>100</v>
      </c>
    </row>
    <row r="77" spans="1:14" x14ac:dyDescent="0.35">
      <c r="A77" s="4">
        <v>43375</v>
      </c>
      <c r="B77" s="1" t="s">
        <v>25</v>
      </c>
      <c r="C77" s="19">
        <v>74.884561333065633</v>
      </c>
      <c r="D77" s="19">
        <v>0.1806866091146356</v>
      </c>
      <c r="E77" s="19">
        <v>12.035735796024895</v>
      </c>
      <c r="F77" s="19">
        <v>3.2423208191126278</v>
      </c>
      <c r="G77" s="19">
        <v>0.14053402931138326</v>
      </c>
      <c r="H77" s="19">
        <v>0.12045773940975707</v>
      </c>
      <c r="I77" s="19">
        <v>1.6864083517365991</v>
      </c>
      <c r="J77" s="19">
        <v>4.8785384460951615</v>
      </c>
      <c r="K77" s="19">
        <v>2.6500702670146556</v>
      </c>
      <c r="L77" s="19">
        <v>0.11041959445894398</v>
      </c>
      <c r="M77" s="19">
        <v>6.0228869704878535E-2</v>
      </c>
      <c r="N77" s="18">
        <v>99.62</v>
      </c>
    </row>
    <row r="78" spans="1:14" x14ac:dyDescent="0.35">
      <c r="A78" s="4">
        <v>43375</v>
      </c>
      <c r="B78" s="1" t="s">
        <v>24</v>
      </c>
      <c r="C78" s="19">
        <v>74.868100649350652</v>
      </c>
      <c r="D78" s="19">
        <v>0.2333603896103896</v>
      </c>
      <c r="E78" s="19">
        <v>12.175324675324674</v>
      </c>
      <c r="F78" s="19">
        <v>3.2163149350649349</v>
      </c>
      <c r="G78" s="19">
        <v>9.1314935064935057E-2</v>
      </c>
      <c r="H78" s="19">
        <v>8.1168831168831168E-2</v>
      </c>
      <c r="I78" s="19">
        <v>1.7146915584415583</v>
      </c>
      <c r="J78" s="19">
        <v>4.6469155844155843</v>
      </c>
      <c r="K78" s="19">
        <v>2.7800324675324677</v>
      </c>
      <c r="L78" s="19">
        <v>9.1314935064935057E-2</v>
      </c>
      <c r="M78" s="19">
        <v>9.1314935064935057E-2</v>
      </c>
      <c r="N78" s="18">
        <v>98.56</v>
      </c>
    </row>
    <row r="79" spans="1:14" x14ac:dyDescent="0.35">
      <c r="A79" s="4">
        <v>43375</v>
      </c>
      <c r="B79" s="1" t="s">
        <v>23</v>
      </c>
      <c r="C79" s="19">
        <v>74.914469712215734</v>
      </c>
      <c r="D79" s="19">
        <v>0.27168444355001009</v>
      </c>
      <c r="E79" s="19">
        <v>12.165425638961562</v>
      </c>
      <c r="F79" s="19">
        <v>3.2300261622056752</v>
      </c>
      <c r="G79" s="19">
        <v>0.11068625477963373</v>
      </c>
      <c r="H79" s="19">
        <v>6.0374320788891128E-2</v>
      </c>
      <c r="I79" s="19">
        <v>1.7106057556852485</v>
      </c>
      <c r="J79" s="19">
        <v>4.6286979271483188</v>
      </c>
      <c r="K79" s="19">
        <v>2.7168444355001009</v>
      </c>
      <c r="L79" s="19">
        <v>0.14087341517407931</v>
      </c>
      <c r="M79" s="19">
        <v>6.0374320788891128E-2</v>
      </c>
      <c r="N79" s="18">
        <v>99.38</v>
      </c>
    </row>
    <row r="80" spans="1:14" x14ac:dyDescent="0.35">
      <c r="A80" s="4"/>
      <c r="B80" s="5" t="s">
        <v>19</v>
      </c>
      <c r="C80" s="21">
        <f t="shared" ref="C80:N80" si="12">AVERAGE(C74:C79)</f>
        <v>75.031100654145476</v>
      </c>
      <c r="D80" s="21">
        <f t="shared" si="12"/>
        <v>0.22805762544600305</v>
      </c>
      <c r="E80" s="21">
        <f t="shared" si="12"/>
        <v>12.173245616559862</v>
      </c>
      <c r="F80" s="21">
        <f t="shared" si="12"/>
        <v>3.2544808408306793</v>
      </c>
      <c r="G80" s="21">
        <f t="shared" si="12"/>
        <v>7.7260050705232161E-2</v>
      </c>
      <c r="H80" s="21">
        <f t="shared" si="12"/>
        <v>9.3847298367446333E-2</v>
      </c>
      <c r="I80" s="21">
        <f t="shared" si="12"/>
        <v>1.7019356693654339</v>
      </c>
      <c r="J80" s="21">
        <f t="shared" si="12"/>
        <v>4.5575479670740506</v>
      </c>
      <c r="K80" s="21">
        <f t="shared" si="12"/>
        <v>2.7114513380925214</v>
      </c>
      <c r="L80" s="21">
        <f t="shared" si="12"/>
        <v>9.3889573477765206E-2</v>
      </c>
      <c r="M80" s="21">
        <f t="shared" si="12"/>
        <v>7.5496388927400279E-2</v>
      </c>
      <c r="N80" s="21">
        <f t="shared" si="12"/>
        <v>99.398333333333355</v>
      </c>
    </row>
    <row r="81" spans="1:14" x14ac:dyDescent="0.35">
      <c r="A81" s="4"/>
      <c r="B81" s="5" t="s">
        <v>18</v>
      </c>
      <c r="C81" s="21">
        <f t="shared" ref="C81:N81" si="13">STDEV(C74:C79)</f>
        <v>0.16116575152478055</v>
      </c>
      <c r="D81" s="21">
        <f t="shared" si="13"/>
        <v>3.1709675608906925E-2</v>
      </c>
      <c r="E81" s="21">
        <f t="shared" si="13"/>
        <v>8.1105876662493068E-2</v>
      </c>
      <c r="F81" s="21">
        <f t="shared" si="13"/>
        <v>5.3885238630535091E-2</v>
      </c>
      <c r="G81" s="21">
        <f t="shared" si="13"/>
        <v>6.5885527138168545E-2</v>
      </c>
      <c r="H81" s="21">
        <f t="shared" si="13"/>
        <v>2.4113105283722094E-2</v>
      </c>
      <c r="I81" s="21">
        <f t="shared" si="13"/>
        <v>1.0226194076276611E-2</v>
      </c>
      <c r="J81" s="21">
        <f t="shared" si="13"/>
        <v>0.19810667862565248</v>
      </c>
      <c r="K81" s="21">
        <f t="shared" si="13"/>
        <v>5.2294662740449832E-2</v>
      </c>
      <c r="L81" s="21">
        <f t="shared" si="13"/>
        <v>3.0276129882101217E-2</v>
      </c>
      <c r="M81" s="21">
        <f t="shared" si="13"/>
        <v>1.6758611682365695E-2</v>
      </c>
      <c r="N81" s="21">
        <f t="shared" si="13"/>
        <v>0.49503198549858002</v>
      </c>
    </row>
    <row r="82" spans="1:14" x14ac:dyDescent="0.35">
      <c r="A82" s="4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4" x14ac:dyDescent="0.35">
      <c r="A83" s="4">
        <v>43375</v>
      </c>
      <c r="B83" s="1" t="s">
        <v>22</v>
      </c>
      <c r="C83" s="19">
        <v>49.53790051669462</v>
      </c>
      <c r="D83" s="19">
        <v>3.1555464999033487</v>
      </c>
      <c r="E83" s="19">
        <v>13.217769279396476</v>
      </c>
      <c r="F83" s="19">
        <v>14.335794032673491</v>
      </c>
      <c r="G83" s="19">
        <v>0.22987424833733003</v>
      </c>
      <c r="H83" s="19">
        <v>5.6110214253248278</v>
      </c>
      <c r="I83" s="19">
        <v>10.009978632143735</v>
      </c>
      <c r="J83" s="19">
        <v>3.0141738371758908</v>
      </c>
      <c r="K83" s="19">
        <v>0.47019732614453869</v>
      </c>
      <c r="L83" s="19">
        <v>0.33415356644671879</v>
      </c>
      <c r="M83" s="19">
        <v>8.35906357590291E-2</v>
      </c>
      <c r="N83" s="19">
        <v>96.07</v>
      </c>
    </row>
    <row r="84" spans="1:14" x14ac:dyDescent="0.35">
      <c r="A84" s="4">
        <v>43375</v>
      </c>
      <c r="B84" s="1" t="s">
        <v>21</v>
      </c>
      <c r="C84" s="19">
        <v>49.677182300141723</v>
      </c>
      <c r="D84" s="19">
        <v>2.8764894231273948</v>
      </c>
      <c r="E84" s="19">
        <v>13.227652091753713</v>
      </c>
      <c r="F84" s="19">
        <v>14.508424754606056</v>
      </c>
      <c r="G84" s="19">
        <v>0.32544223400346434</v>
      </c>
      <c r="H84" s="19">
        <v>5.8999527583853864</v>
      </c>
      <c r="I84" s="19">
        <v>10.204188756495721</v>
      </c>
      <c r="J84" s="19">
        <v>2.4838591150070863</v>
      </c>
      <c r="K84" s="19">
        <v>0.4094273266495197</v>
      </c>
      <c r="L84" s="19">
        <v>0.38738123982993011</v>
      </c>
      <c r="M84" s="19">
        <v>0</v>
      </c>
      <c r="N84" s="19">
        <v>95.59</v>
      </c>
    </row>
    <row r="85" spans="1:14" x14ac:dyDescent="0.35">
      <c r="A85" s="4">
        <v>43375</v>
      </c>
      <c r="B85" s="1" t="s">
        <v>20</v>
      </c>
      <c r="C85" s="19">
        <v>49.820562418793521</v>
      </c>
      <c r="D85" s="19">
        <v>3.2378143291039816</v>
      </c>
      <c r="E85" s="19">
        <v>13.275038749326324</v>
      </c>
      <c r="F85" s="19">
        <v>13.98526898925881</v>
      </c>
      <c r="G85" s="19">
        <v>0.16711299763117324</v>
      </c>
      <c r="H85" s="19">
        <v>5.6713973571079412</v>
      </c>
      <c r="I85" s="19">
        <v>9.9850016084625999</v>
      </c>
      <c r="J85" s="19">
        <v>3.0794747638484452</v>
      </c>
      <c r="K85" s="19">
        <v>0.4282270564298814</v>
      </c>
      <c r="L85" s="19">
        <v>0.30832348062951459</v>
      </c>
      <c r="M85" s="19">
        <v>4.1778249407793309E-2</v>
      </c>
      <c r="N85" s="19">
        <v>96.11</v>
      </c>
    </row>
    <row r="86" spans="1:14" x14ac:dyDescent="0.35">
      <c r="A86" s="4"/>
      <c r="B86" s="5" t="s">
        <v>19</v>
      </c>
      <c r="C86" s="21">
        <f t="shared" ref="C86:N86" si="14">AVERAGE(C83:C85)</f>
        <v>49.678548411876619</v>
      </c>
      <c r="D86" s="21">
        <f t="shared" si="14"/>
        <v>3.0899500840449083</v>
      </c>
      <c r="E86" s="21">
        <f t="shared" si="14"/>
        <v>13.240153373492172</v>
      </c>
      <c r="F86" s="21">
        <f t="shared" si="14"/>
        <v>14.276495925512785</v>
      </c>
      <c r="G86" s="21">
        <f t="shared" si="14"/>
        <v>0.24080982665732253</v>
      </c>
      <c r="H86" s="21">
        <f t="shared" si="14"/>
        <v>5.7274571802727188</v>
      </c>
      <c r="I86" s="21">
        <f t="shared" si="14"/>
        <v>10.066389665700685</v>
      </c>
      <c r="J86" s="21">
        <f t="shared" si="14"/>
        <v>2.8591692386771412</v>
      </c>
      <c r="K86" s="21">
        <f t="shared" si="14"/>
        <v>0.43595056974131324</v>
      </c>
      <c r="L86" s="21">
        <f t="shared" si="14"/>
        <v>0.34328609563538781</v>
      </c>
      <c r="M86" s="21">
        <f t="shared" si="14"/>
        <v>4.1789628388940799E-2</v>
      </c>
      <c r="N86" s="21">
        <f t="shared" si="14"/>
        <v>95.923333333333332</v>
      </c>
    </row>
    <row r="87" spans="1:14" x14ac:dyDescent="0.35">
      <c r="B87" s="5" t="s">
        <v>18</v>
      </c>
      <c r="C87" s="21">
        <f t="shared" ref="C87:N87" si="15">STDEV(C83:C85)</f>
        <v>0.14133590280072647</v>
      </c>
      <c r="D87" s="21">
        <f t="shared" si="15"/>
        <v>0.18938344502583221</v>
      </c>
      <c r="E87" s="21">
        <f t="shared" si="15"/>
        <v>3.0613062250282343E-2</v>
      </c>
      <c r="F87" s="21">
        <f t="shared" si="15"/>
        <v>0.26657116843096063</v>
      </c>
      <c r="G87" s="21">
        <f t="shared" si="15"/>
        <v>7.9729084576788567E-2</v>
      </c>
      <c r="H87" s="21">
        <f t="shared" si="15"/>
        <v>0.15240523821702265</v>
      </c>
      <c r="I87" s="21">
        <f t="shared" si="15"/>
        <v>0.11998918699593697</v>
      </c>
      <c r="J87" s="21">
        <f t="shared" si="15"/>
        <v>0.32666392432130803</v>
      </c>
      <c r="K87" s="21">
        <f t="shared" si="15"/>
        <v>3.1112500752270796E-2</v>
      </c>
      <c r="L87" s="21">
        <f t="shared" si="15"/>
        <v>4.0312338551417977E-2</v>
      </c>
      <c r="M87" s="21">
        <f t="shared" si="15"/>
        <v>4.1795319041258411E-2</v>
      </c>
      <c r="N87" s="21">
        <f t="shared" si="15"/>
        <v>0.28936712552280552</v>
      </c>
    </row>
  </sheetData>
  <mergeCells count="1">
    <mergeCell ref="A3:O3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READ_ME</vt:lpstr>
      <vt:lpstr>Sample details</vt:lpstr>
      <vt:lpstr>Major element geochemistry</vt:lpstr>
      <vt:lpstr>Secondary glass standards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 Plunkett</dc:creator>
  <cp:lastModifiedBy>Helle Goldman</cp:lastModifiedBy>
  <dcterms:created xsi:type="dcterms:W3CDTF">2019-02-22T22:06:02Z</dcterms:created>
  <dcterms:modified xsi:type="dcterms:W3CDTF">2020-04-08T15:52:56Z</dcterms:modified>
</cp:coreProperties>
</file>